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czmarek\Desktop\HALA Chociw\HALA 2022\"/>
    </mc:Choice>
  </mc:AlternateContent>
  <xr:revisionPtr revIDLastSave="0" documentId="8_{BDE873D2-32D5-48D1-BF70-563D7AD237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ues" sheetId="1" r:id="rId1"/>
    <sheet name="Arkusz1" sheetId="3" r:id="rId2"/>
    <sheet name="Field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3" l="1"/>
  <c r="D46" i="3"/>
  <c r="O46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29" i="3"/>
  <c r="O30" i="3"/>
  <c r="O31" i="3"/>
  <c r="O32" i="3"/>
  <c r="O28" i="3"/>
  <c r="O88" i="3"/>
  <c r="N88" i="3"/>
  <c r="C33" i="3"/>
  <c r="G42" i="3" s="1"/>
  <c r="O86" i="3" l="1"/>
  <c r="D28" i="3"/>
  <c r="D27" i="3"/>
  <c r="F5" i="3"/>
  <c r="F21" i="3"/>
  <c r="E5" i="3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E22" i="3"/>
  <c r="F22" i="3" s="1"/>
  <c r="E4" i="3"/>
  <c r="F4" i="3" s="1"/>
  <c r="C23" i="3"/>
  <c r="F1" i="3"/>
  <c r="E2" i="3"/>
  <c r="D2" i="3"/>
  <c r="F2" i="3" s="1"/>
  <c r="E23" i="3" l="1"/>
  <c r="F23" i="3" s="1"/>
</calcChain>
</file>

<file path=xl/sharedStrings.xml><?xml version="1.0" encoding="utf-8"?>
<sst xmlns="http://schemas.openxmlformats.org/spreadsheetml/2006/main" count="485" uniqueCount="378">
  <si>
    <t>Lp.</t>
  </si>
  <si>
    <t>Wyszczególnienie 
(obiekty, czynności, prace, dostawy, zakupy, kontrakty)</t>
  </si>
  <si>
    <t>Wartość pozycji</t>
  </si>
  <si>
    <t>[w zł]</t>
  </si>
  <si>
    <t>rok finansowania (kwartały)</t>
  </si>
  <si>
    <t>Razem</t>
  </si>
  <si>
    <t>2022</t>
  </si>
  <si>
    <t>2023</t>
  </si>
  <si>
    <t>I</t>
  </si>
  <si>
    <t>II</t>
  </si>
  <si>
    <t>III</t>
  </si>
  <si>
    <t>IV</t>
  </si>
  <si>
    <t>RAZEM - koszt całkowity</t>
  </si>
  <si>
    <t>scheduleTable_1_1_1_1_1_1</t>
  </si>
  <si>
    <t>scheduleTable_1_1_1_2_1_1</t>
  </si>
  <si>
    <t>scheduleTable_1_1_1_3_1_1</t>
  </si>
  <si>
    <t>scheduleTable_1_1_1_4_1_1</t>
  </si>
  <si>
    <t>scheduleTable_1_1_1_5_1_1</t>
  </si>
  <si>
    <t>scheduleTable_1_1_1_6_1_1</t>
  </si>
  <si>
    <t>scheduleTable_1_1_1_7_1_1</t>
  </si>
  <si>
    <t>scheduleTable_1_1_1_8_1_1</t>
  </si>
  <si>
    <t>scheduleTable_1_1_1_9_1</t>
  </si>
  <si>
    <t>scheduleTable_1_1_1_10_1_1</t>
  </si>
  <si>
    <t>scheduleTable_1_1_1_9_1_1</t>
  </si>
  <si>
    <t>scheduleTable_2_1_1_6_1_1</t>
  </si>
  <si>
    <t>scheduleTable_2_1_1_7_1_1</t>
  </si>
  <si>
    <t>scheduleTable_2_1_1_8_1_1</t>
  </si>
  <si>
    <t>scheduleTable_2_1_1_9_1_1</t>
  </si>
  <si>
    <t>scheduleTable_2_1_1_10_1</t>
  </si>
  <si>
    <t>scheduleTable_2_1_1_10_1_1</t>
  </si>
  <si>
    <t>scheduleTable_2_1_1_10_1_5</t>
  </si>
  <si>
    <t>scheduleTable_2_1_1_10_2</t>
  </si>
  <si>
    <t>scheduleTable_2_1_1_10_2_1</t>
  </si>
  <si>
    <t>scheduleTable_2_1_1_10_2_5</t>
  </si>
  <si>
    <t>scheduleTable_2_1_1_10_3</t>
  </si>
  <si>
    <t>scheduleTable_2_1_1_10_3_1</t>
  </si>
  <si>
    <t>scheduleTable_2_1_1_10_3_5</t>
  </si>
  <si>
    <t>scheduleTable_3_1_1_10_1_1</t>
  </si>
  <si>
    <t>scheduleTable_3_1_1_10_1_2</t>
  </si>
  <si>
    <t>scheduleTable_3_1_1_10_1_3</t>
  </si>
  <si>
    <t>scheduleTable_3_1_1_10_1_4</t>
  </si>
  <si>
    <t>scheduleTable_3_1_1_10_2_1</t>
  </si>
  <si>
    <t>scheduleTable_3_1_1_10_2_2</t>
  </si>
  <si>
    <t>scheduleTable_3_1_1_10_2_3</t>
  </si>
  <si>
    <t>scheduleTable_3_1_1_10_2_4</t>
  </si>
  <si>
    <t>scheduleTable_3_1_1_10_3_1</t>
  </si>
  <si>
    <t>scheduleTable_3_1_1_10_3_2</t>
  </si>
  <si>
    <t>scheduleTable_3_1_1_10_3_3</t>
  </si>
  <si>
    <t>scheduleTable_3_1_1_10_3_4</t>
  </si>
  <si>
    <t>scheduleTable_4_1_1_1_1_1</t>
  </si>
  <si>
    <t>scheduleTable_4_1_1_2_1_1</t>
  </si>
  <si>
    <t>scheduleTable_4_1_1_3_1_1</t>
  </si>
  <si>
    <t>scheduleTable_4_1_1_4_1_1</t>
  </si>
  <si>
    <t>scheduleTable_4_1_1_5_1_1</t>
  </si>
  <si>
    <t>scheduleTable_4_1_1_6_1_1</t>
  </si>
  <si>
    <t>scheduleTable_4_1_1_7_1_1</t>
  </si>
  <si>
    <t>scheduleTable_4_1_1_8_1_1</t>
  </si>
  <si>
    <t>scheduleTable_4_1_1_8_2_1</t>
  </si>
  <si>
    <t>scheduleTable_4_1_1_9_1_1</t>
  </si>
  <si>
    <t>scheduleTable_4_1_1_10_1_1</t>
  </si>
  <si>
    <t>scheduleTable_4_1_1_10_1_2</t>
  </si>
  <si>
    <t>scheduleTable_4_1_1_10_1_3</t>
  </si>
  <si>
    <t>scheduleTable_4_1_1_10_1_4</t>
  </si>
  <si>
    <t>scheduleTable_4_1_1_10_1_5</t>
  </si>
  <si>
    <t>scheduleTable_4_1_1_10_2_1</t>
  </si>
  <si>
    <t>scheduleTable_4_1_1_10_2_2</t>
  </si>
  <si>
    <t>scheduleTable_4_1_1_10_2_3</t>
  </si>
  <si>
    <t>scheduleTable_4_1_1_10_2_4</t>
  </si>
  <si>
    <t>scheduleTable_4_1_1_10_2_5</t>
  </si>
  <si>
    <t>scheduleTable_4_1_1_10_3_1</t>
  </si>
  <si>
    <t>scheduleTable_4_1_1_10_3_2</t>
  </si>
  <si>
    <t>scheduleTable_4_1_1_10_3_3</t>
  </si>
  <si>
    <t>scheduleTable_4_1_1_10_3_4</t>
  </si>
  <si>
    <t>scheduleTable_4_1_1_10_3_5</t>
  </si>
  <si>
    <t>scheduleTable_4_1_2_5_1_1</t>
  </si>
  <si>
    <t>scheduleTable_4_1_2_6_1_1</t>
  </si>
  <si>
    <t>scheduleTable_4_1_2_7_1_1</t>
  </si>
  <si>
    <t>scheduleTable_4_1_2_8_1_1</t>
  </si>
  <si>
    <t>scheduleTable_4_1_2_8_2_1</t>
  </si>
  <si>
    <t>scheduleTable_4_1_2_9_1_1</t>
  </si>
  <si>
    <t>scheduleTable_4_1_2_10_1_1</t>
  </si>
  <si>
    <t>scheduleTable_4_1_2_10_1_2</t>
  </si>
  <si>
    <t>scheduleTable_4_1_2_10_1_3</t>
  </si>
  <si>
    <t>scheduleTable_4_1_2_10_1_4</t>
  </si>
  <si>
    <t>scheduleTable_4_1_2_10_1_5</t>
  </si>
  <si>
    <t>scheduleTable_4_1_2_10_2_1</t>
  </si>
  <si>
    <t>scheduleTable_4_1_2_10_2_2</t>
  </si>
  <si>
    <t>scheduleTable_4_1_2_10_2_3</t>
  </si>
  <si>
    <t>scheduleTable_4_1_2_10_2_4</t>
  </si>
  <si>
    <t>scheduleTable_4_1_2_10_2_5</t>
  </si>
  <si>
    <t>scheduleTable_4_1_2_10_3_1</t>
  </si>
  <si>
    <t>scheduleTable_4_1_2_10_3_2</t>
  </si>
  <si>
    <t>scheduleTable_4_1_2_10_3_3</t>
  </si>
  <si>
    <t>scheduleTable_4_1_2_10_3_4</t>
  </si>
  <si>
    <t>scheduleTable_4_1_2_10_3_5</t>
  </si>
  <si>
    <t>scheduleTable_5_1_1_1_1_1</t>
  </si>
  <si>
    <t>scheduleTable_5_1_1_2_1_1</t>
  </si>
  <si>
    <t>scheduleTable_5_1_1_3_1_1</t>
  </si>
  <si>
    <t>scheduleTable_5_1_1_4_1_1</t>
  </si>
  <si>
    <t>scheduleTable_5_1_1_5_1_1</t>
  </si>
  <si>
    <t>scheduleTable_5_1_1_6_1_1</t>
  </si>
  <si>
    <t>scheduleTable_5_1_1_7_1_1</t>
  </si>
  <si>
    <t>scheduleTable_5_1_1_8_1_1</t>
  </si>
  <si>
    <t>scheduleTable_5_1_1_8_2_1</t>
  </si>
  <si>
    <t>scheduleTable_5_1_1_9_1_1</t>
  </si>
  <si>
    <t>scheduleTable_5_1_1_10_1_1</t>
  </si>
  <si>
    <t>scheduleTable_5_1_1_10_1_2</t>
  </si>
  <si>
    <t>scheduleTable_5_1_1_10_1_3</t>
  </si>
  <si>
    <t>scheduleTable_5_1_1_10_1_4</t>
  </si>
  <si>
    <t>scheduleTable_5_1_1_10_1_5</t>
  </si>
  <si>
    <t>scheduleTable_5_1_1_10_2_1</t>
  </si>
  <si>
    <t>scheduleTable_5_1_1_10_2_2</t>
  </si>
  <si>
    <t>scheduleTable_5_1_1_10_2_3</t>
  </si>
  <si>
    <t>scheduleTable_5_1_1_10_2_4</t>
  </si>
  <si>
    <t>scheduleTable_5_1_1_10_2_5</t>
  </si>
  <si>
    <t>scheduleTable_5_1_1_10_3_1</t>
  </si>
  <si>
    <t>scheduleTable_5_1_1_10_3_2</t>
  </si>
  <si>
    <t>scheduleTable_5_1_1_10_3_3</t>
  </si>
  <si>
    <t>scheduleTable_5_1_1_10_3_4</t>
  </si>
  <si>
    <t>scheduleTable_5_1_1_10_3_5</t>
  </si>
  <si>
    <t>scheduleTable_5_1_2_5_1_1</t>
  </si>
  <si>
    <t>scheduleTable_5_1_2_6_1_1</t>
  </si>
  <si>
    <t>scheduleTable_5_1_2_7_1_1</t>
  </si>
  <si>
    <t>scheduleTable_5_1_2_8_1_1</t>
  </si>
  <si>
    <t>scheduleTable_5_1_2_8_2_1</t>
  </si>
  <si>
    <t>scheduleTable_5_1_2_9_1_1</t>
  </si>
  <si>
    <t>scheduleTable_5_1_2_10_1_1</t>
  </si>
  <si>
    <t>scheduleTable_5_1_2_10_1_2</t>
  </si>
  <si>
    <t>scheduleTable_5_1_2_10_1_3</t>
  </si>
  <si>
    <t>scheduleTable_5_1_2_10_1_4</t>
  </si>
  <si>
    <t>scheduleTable_5_1_2_10_1_5</t>
  </si>
  <si>
    <t>scheduleTable_5_1_2_10_2_1</t>
  </si>
  <si>
    <t>scheduleTable_5_1_2_10_2_2</t>
  </si>
  <si>
    <t>scheduleTable_5_1_2_10_2_3</t>
  </si>
  <si>
    <t>scheduleTable_5_1_2_10_2_4</t>
  </si>
  <si>
    <t>scheduleTable_5_1_2_10_2_5</t>
  </si>
  <si>
    <t>scheduleTable_5_1_2_10_3_1</t>
  </si>
  <si>
    <t>scheduleTable_5_1_2_10_3_2</t>
  </si>
  <si>
    <t>scheduleTable_5_1_2_10_3_3</t>
  </si>
  <si>
    <t>scheduleTable_5_1_2_10_3_4</t>
  </si>
  <si>
    <t>scheduleTable_5_1_2_10_3_5</t>
  </si>
  <si>
    <t>scheduleTable_6_1_1_1_1_1</t>
  </si>
  <si>
    <t>scheduleTable_6_1_1_2_1_1</t>
  </si>
  <si>
    <t>scheduleTable_6_1_1_3_1_1</t>
  </si>
  <si>
    <t>scheduleTable_6_1_1_4_1_1</t>
  </si>
  <si>
    <t>scheduleTable_6_1_1_5_1_1</t>
  </si>
  <si>
    <t>scheduleTable_6_1_1_6_1_1</t>
  </si>
  <si>
    <t>scheduleTable_6_1_1_7_1_1</t>
  </si>
  <si>
    <t>scheduleTable_6_1_1_8_1_1</t>
  </si>
  <si>
    <t>scheduleTable_6_1_1_8_2_1</t>
  </si>
  <si>
    <t>scheduleTable_6_1_1_9_1_1</t>
  </si>
  <si>
    <t>scheduleTable_6_1_1_10_1_1</t>
  </si>
  <si>
    <t>scheduleTable_6_1_1_10_1_2</t>
  </si>
  <si>
    <t>scheduleTable_6_1_1_10_1_3</t>
  </si>
  <si>
    <t>scheduleTable_6_1_1_10_1_4</t>
  </si>
  <si>
    <t>scheduleTable_6_1_1_10_1_5</t>
  </si>
  <si>
    <t>scheduleTable_6_1_1_10_2_1</t>
  </si>
  <si>
    <t>scheduleTable_6_1_1_10_2_2</t>
  </si>
  <si>
    <t>scheduleTable_6_1_1_10_2_3</t>
  </si>
  <si>
    <t>scheduleTable_6_1_1_10_2_4</t>
  </si>
  <si>
    <t>scheduleTable_6_1_1_10_2_5</t>
  </si>
  <si>
    <t>scheduleTable_6_1_1_10_3_1</t>
  </si>
  <si>
    <t>scheduleTable_6_1_1_10_3_2</t>
  </si>
  <si>
    <t>scheduleTable_6_1_1_10_3_3</t>
  </si>
  <si>
    <t>scheduleTable_6_1_1_10_3_4</t>
  </si>
  <si>
    <t>scheduleTable_6_1_1_10_3_5</t>
  </si>
  <si>
    <t>scheduleTable_6_1_2_5_1_1</t>
  </si>
  <si>
    <t>scheduleTable_6_1_2_6_1_1</t>
  </si>
  <si>
    <t>scheduleTable_6_1_2_7_1_1</t>
  </si>
  <si>
    <t>scheduleTable_6_1_2_8_1_1</t>
  </si>
  <si>
    <t>scheduleTable_6_1_2_8_2_1</t>
  </si>
  <si>
    <t>scheduleTable_6_1_2_9_1_1</t>
  </si>
  <si>
    <t>scheduleTable_6_1_2_10_1_1</t>
  </si>
  <si>
    <t>scheduleTable_6_1_2_10_1_2</t>
  </si>
  <si>
    <t>scheduleTable_6_1_2_10_1_3</t>
  </si>
  <si>
    <t>scheduleTable_6_1_2_10_1_4</t>
  </si>
  <si>
    <t>scheduleTable_6_1_2_10_1_5</t>
  </si>
  <si>
    <t>scheduleTable_6_1_2_10_2_1</t>
  </si>
  <si>
    <t>scheduleTable_6_1_2_10_2_2</t>
  </si>
  <si>
    <t>scheduleTable_6_1_2_10_2_3</t>
  </si>
  <si>
    <t>scheduleTable_6_1_2_10_2_4</t>
  </si>
  <si>
    <t>scheduleTable_6_1_2_10_2_5</t>
  </si>
  <si>
    <t>scheduleTable_6_1_2_10_3_1</t>
  </si>
  <si>
    <t>scheduleTable_6_1_2_10_3_2</t>
  </si>
  <si>
    <t>scheduleTable_6_1_2_10_3_3</t>
  </si>
  <si>
    <t>scheduleTable_6_1_2_10_3_4</t>
  </si>
  <si>
    <t>scheduleTable_6_1_2_10_3_5</t>
  </si>
  <si>
    <t>scheduleTable_7_1_1_1_1_1</t>
  </si>
  <si>
    <t>scheduleTable_7_1_1_2_1_1</t>
  </si>
  <si>
    <t>scheduleTable_7_1_1_3_1_1</t>
  </si>
  <si>
    <t>scheduleTable_7_1_1_4_1_1</t>
  </si>
  <si>
    <t>scheduleTable_7_1_1_5_1_1</t>
  </si>
  <si>
    <t>scheduleTable_7_1_1_6_1_1</t>
  </si>
  <si>
    <t>scheduleTable_7_1_1_7_1_1</t>
  </si>
  <si>
    <t>scheduleTable_7_1_1_8_1_1</t>
  </si>
  <si>
    <t>scheduleTable_7_1_1_8_2_1</t>
  </si>
  <si>
    <t>scheduleTable_7_1_1_9_1_1</t>
  </si>
  <si>
    <t>scheduleTable_7_1_1_10_1_1</t>
  </si>
  <si>
    <t>scheduleTable_7_1_1_10_1_2</t>
  </si>
  <si>
    <t>scheduleTable_7_1_1_10_1_3</t>
  </si>
  <si>
    <t>scheduleTable_7_1_1_10_1_4</t>
  </si>
  <si>
    <t>scheduleTable_7_1_1_10_1_5</t>
  </si>
  <si>
    <t>scheduleTable_7_1_1_10_2_1</t>
  </si>
  <si>
    <t>scheduleTable_7_1_1_10_2_2</t>
  </si>
  <si>
    <t>scheduleTable_7_1_1_10_2_3</t>
  </si>
  <si>
    <t>scheduleTable_7_1_1_10_2_4</t>
  </si>
  <si>
    <t>scheduleTable_7_1_1_10_2_5</t>
  </si>
  <si>
    <t>scheduleTable_7_1_1_10_3_1</t>
  </si>
  <si>
    <t>scheduleTable_7_1_1_10_3_2</t>
  </si>
  <si>
    <t>scheduleTable_7_1_1_10_3_3</t>
  </si>
  <si>
    <t>scheduleTable_7_1_1_10_3_4</t>
  </si>
  <si>
    <t>scheduleTable_7_1_1_10_3_5</t>
  </si>
  <si>
    <t>scheduleTable_7_1_2_5_1_1</t>
  </si>
  <si>
    <t>scheduleTable_7_1_2_6_1_1</t>
  </si>
  <si>
    <t>scheduleTable_7_1_2_7_1_1</t>
  </si>
  <si>
    <t>scheduleTable_7_1_2_8_1_1</t>
  </si>
  <si>
    <t>scheduleTable_7_1_2_8_2_1</t>
  </si>
  <si>
    <t>scheduleTable_7_1_2_9_1_1</t>
  </si>
  <si>
    <t>scheduleTable_7_1_2_10_1_1</t>
  </si>
  <si>
    <t>scheduleTable_7_1_2_10_1_2</t>
  </si>
  <si>
    <t>scheduleTable_7_1_2_10_1_3</t>
  </si>
  <si>
    <t>scheduleTable_7_1_2_10_1_4</t>
  </si>
  <si>
    <t>scheduleTable_7_1_2_10_1_5</t>
  </si>
  <si>
    <t>scheduleTable_7_1_2_10_2_1</t>
  </si>
  <si>
    <t>scheduleTable_7_1_2_10_2_2</t>
  </si>
  <si>
    <t>scheduleTable_7_1_2_10_2_3</t>
  </si>
  <si>
    <t>scheduleTable_7_1_2_10_2_4</t>
  </si>
  <si>
    <t>scheduleTable_7_1_2_10_2_5</t>
  </si>
  <si>
    <t>scheduleTable_7_1_2_10_3_1</t>
  </si>
  <si>
    <t>scheduleTable_7_1_2_10_3_2</t>
  </si>
  <si>
    <t>scheduleTable_7_1_2_10_3_3</t>
  </si>
  <si>
    <t>scheduleTable_7_1_2_10_3_4</t>
  </si>
  <si>
    <t>scheduleTable_7_1_2_10_3_5</t>
  </si>
  <si>
    <t>scheduleTable_a_1_1_1</t>
  </si>
  <si>
    <t>scheduleTable_a_5_1_1</t>
  </si>
  <si>
    <t>scheduleTable_a_6_1_1</t>
  </si>
  <si>
    <t>scheduleTable_a_7_1_1</t>
  </si>
  <si>
    <t>scheduleTable_a_8_1_1</t>
  </si>
  <si>
    <t>scheduleTable_a_8_2_1</t>
  </si>
  <si>
    <t>scheduleTable_a_9_1_1</t>
  </si>
  <si>
    <t>scheduleTable_a_10_1_1</t>
  </si>
  <si>
    <t>scheduleTable_a_10_1_2</t>
  </si>
  <si>
    <t>scheduleTable_a_10_1_3</t>
  </si>
  <si>
    <t>scheduleTable_a_10_1_4</t>
  </si>
  <si>
    <t>scheduleTable_a_10_1_5</t>
  </si>
  <si>
    <t>scheduleTable_a_10_2_1</t>
  </si>
  <si>
    <t>scheduleTable_a_10_2_2</t>
  </si>
  <si>
    <t>scheduleTable_a_10_2_3</t>
  </si>
  <si>
    <t>scheduleTable_a_10_2_4</t>
  </si>
  <si>
    <t>scheduleTable_a_10_2_5</t>
  </si>
  <si>
    <t>scheduleTable_a_10_3_1</t>
  </si>
  <si>
    <t>scheduleTable_a_10_3_2</t>
  </si>
  <si>
    <t>scheduleTable_a_10_3_3</t>
  </si>
  <si>
    <t>scheduleTable_a_10_3_4</t>
  </si>
  <si>
    <t>scheduleTable_a_10_3_5</t>
  </si>
  <si>
    <t>scheduleTable_b_1_1_1</t>
  </si>
  <si>
    <t>scheduleTable_b_2_1_1</t>
  </si>
  <si>
    <t>scheduleTable_b_5_1_1</t>
  </si>
  <si>
    <t>scheduleTable_b_6_1_1</t>
  </si>
  <si>
    <t>scheduleTable_b_7_1_1</t>
  </si>
  <si>
    <t>scheduleTable_b_8_1_1</t>
  </si>
  <si>
    <t>scheduleTable_b_8_2_1</t>
  </si>
  <si>
    <t>scheduleTable_b_9_1_1</t>
  </si>
  <si>
    <t>scheduleTable_b_10_1_1</t>
  </si>
  <si>
    <t>scheduleTable_b_10_1_2</t>
  </si>
  <si>
    <t>scheduleTable_b_10_1_3</t>
  </si>
  <si>
    <t>scheduleTable_b_10_1_4</t>
  </si>
  <si>
    <t>scheduleTable_b_10_1_5</t>
  </si>
  <si>
    <t>scheduleTable_b_10_2_1</t>
  </si>
  <si>
    <t>scheduleTable_b_10_2_2</t>
  </si>
  <si>
    <t>scheduleTable_b_10_2_3</t>
  </si>
  <si>
    <t>scheduleTable_b_10_2_4</t>
  </si>
  <si>
    <t>scheduleTable_b_10_2_5</t>
  </si>
  <si>
    <t>scheduleTable_b_10_3_1</t>
  </si>
  <si>
    <t>scheduleTable_b_10_3_2</t>
  </si>
  <si>
    <t>scheduleTable_b_10_3_3</t>
  </si>
  <si>
    <t>scheduleTable_b_10_3_4</t>
  </si>
  <si>
    <t>scheduleTable_b_10_3_5</t>
  </si>
  <si>
    <t>scheduleTable_d_1_1_1</t>
  </si>
  <si>
    <t>scheduleTable_d_2_1_1</t>
  </si>
  <si>
    <t>scheduleTable_d_5_1_1</t>
  </si>
  <si>
    <t>scheduleTable_d_6_1_1</t>
  </si>
  <si>
    <t>scheduleTable_d_7_1_1</t>
  </si>
  <si>
    <t>scheduleTable_d_8_1_1</t>
  </si>
  <si>
    <t>scheduleTable_d_8_2_1</t>
  </si>
  <si>
    <t>scheduleTable_d_9_1_1</t>
  </si>
  <si>
    <t>scheduleTable_d_10_1_1</t>
  </si>
  <si>
    <t>scheduleTable_d_10_1_2</t>
  </si>
  <si>
    <t>scheduleTable_d_10_1_3</t>
  </si>
  <si>
    <t>scheduleTable_d_10_1_4</t>
  </si>
  <si>
    <t>scheduleTable_d_10_1_5</t>
  </si>
  <si>
    <t>scheduleTable_d_10_2_1</t>
  </si>
  <si>
    <t>scheduleTable_d_10_2_2</t>
  </si>
  <si>
    <t>scheduleTable_d_10_2_3</t>
  </si>
  <si>
    <t>scheduleTable_d_10_2_4</t>
  </si>
  <si>
    <t>scheduleTable_d_10_2_5</t>
  </si>
  <si>
    <t>scheduleTable_d_10_3_1</t>
  </si>
  <si>
    <t>scheduleTable_d_10_3_2</t>
  </si>
  <si>
    <t>scheduleTable_d_10_3_3</t>
  </si>
  <si>
    <t>scheduleTable_d_10_3_4</t>
  </si>
  <si>
    <t>scheduleTable_d_10_3_5</t>
  </si>
  <si>
    <t>HFS__scheduleTable__COL__10</t>
  </si>
  <si>
    <t>HFS__scheduleTable__ROW</t>
  </si>
  <si>
    <t>HFS__scheduleTable__ROW__4</t>
  </si>
  <si>
    <t>HFS__scheduleTable__ROW__5</t>
  </si>
  <si>
    <t>HFS__scheduleTable__ROW__6</t>
  </si>
  <si>
    <t>HFS__scheduleTable__ROW__7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</si>
  <si>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</si>
  <si>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</si>
  <si>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</si>
  <si>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</si>
  <si>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</si>
  <si>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</si>
  <si>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</si>
  <si>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</si>
  <si>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</si>
  <si>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</si>
  <si>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</si>
  <si>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</si>
  <si>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</si>
  <si>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Malowanie elewacji szkoły</t>
  </si>
  <si>
    <t>Sala sportowa – instalacja wod.kan</t>
  </si>
  <si>
    <t>Sala sportowa – instalacja c.o. i c.technologicznego</t>
  </si>
  <si>
    <t>Sala sportowa – instalacja wentylacji</t>
  </si>
  <si>
    <t>Sala sportowa – instalacja elektryczna</t>
  </si>
  <si>
    <t>Sala sportowa – instalacja fotowoltaiczna</t>
  </si>
  <si>
    <t>Sala sportowa – instalacja BMS</t>
  </si>
  <si>
    <t>Przebudowa zjazdu drogi gminnej</t>
  </si>
  <si>
    <t>Drogi wewnętrzne</t>
  </si>
  <si>
    <t>Przyłącze wodociągowe</t>
  </si>
  <si>
    <t>Zewnętrzna sieć kan. sanitarnej i deszczowej ze zbiornikiem retencyjnym</t>
  </si>
  <si>
    <t>Przyłącze c.o.</t>
  </si>
  <si>
    <t>Sala sportowa – roboty budowlane</t>
  </si>
  <si>
    <t>[w zł brutto]</t>
  </si>
  <si>
    <t>Roboty ziemne</t>
  </si>
  <si>
    <t>Fundamenty</t>
  </si>
  <si>
    <t>Zbrojenie budynku</t>
  </si>
  <si>
    <t>Dach</t>
  </si>
  <si>
    <t>Ścianki działowe</t>
  </si>
  <si>
    <t>Tynki i okładizny wewnętrzne</t>
  </si>
  <si>
    <t>Ślusarka okienna</t>
  </si>
  <si>
    <t>Ślusarka drzwiowa</t>
  </si>
  <si>
    <t>podłoża posadzki</t>
  </si>
  <si>
    <t>Ślusarka</t>
  </si>
  <si>
    <t xml:space="preserve">Malowanie </t>
  </si>
  <si>
    <t>Elewacje</t>
  </si>
  <si>
    <t>Zagospodarowanie terenu</t>
  </si>
  <si>
    <t>System alarmowy i wizyjny</t>
  </si>
  <si>
    <t>Wyposażenie Sali</t>
  </si>
  <si>
    <t>Wyposażenie siłowni</t>
  </si>
  <si>
    <t>Strop nadziemia</t>
  </si>
  <si>
    <t>Ściany nadziemia</t>
  </si>
  <si>
    <t>Malowanie hali</t>
  </si>
  <si>
    <t>System BMS</t>
  </si>
  <si>
    <t>Drogi</t>
  </si>
  <si>
    <t>ROBOTY PRZYGOTOWAWCZE</t>
  </si>
  <si>
    <t>wykopy</t>
  </si>
  <si>
    <t>nawierzchnie</t>
  </si>
  <si>
    <t>URZĄDZENIA BEZPIECZEŃSTWA RUCHU</t>
  </si>
  <si>
    <t>ELEMENTY ULIC</t>
  </si>
  <si>
    <t>ZIELEŃ DROGOWA</t>
  </si>
  <si>
    <t>INNE ROBOTY</t>
  </si>
  <si>
    <t>km</t>
  </si>
  <si>
    <t>szt.</t>
  </si>
  <si>
    <t>m2</t>
  </si>
  <si>
    <t>m3</t>
  </si>
  <si>
    <t>^</t>
  </si>
  <si>
    <t>m</t>
  </si>
  <si>
    <t>Fotowoltaika</t>
  </si>
  <si>
    <t>Instalacja elektryczna</t>
  </si>
  <si>
    <t>1.14</t>
  </si>
  <si>
    <t>1.15</t>
  </si>
  <si>
    <t>1.16</t>
  </si>
  <si>
    <t>1.17</t>
  </si>
  <si>
    <t>1.18</t>
  </si>
  <si>
    <t>1.19</t>
  </si>
  <si>
    <t>Podłoża posadzki</t>
  </si>
  <si>
    <r>
      <t xml:space="preserve">Należy uzupełnić z uwzględnieniem § 7 ust.6 , Zał nr 1 do SWZ stanowiącego Projektowane postanowienia umowy </t>
    </r>
    <r>
      <rPr>
        <sz val="10"/>
        <color rgb="FF000000"/>
        <rFont val="Calibri"/>
        <family val="2"/>
        <charset val="238"/>
      </rPr>
      <t>§ 7 ust.7</t>
    </r>
    <r>
      <rPr>
        <sz val="11"/>
        <color theme="1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</si>
</sst>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;\(#,##0\)"/>
  </numFmts>
  <fonts count="13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Arial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9"/>
    <xf numFmtId="44" fontId="2" fillId="0" borderId="9" applyFont="0" applyFill="0" applyBorder="0" applyAlignment="0" applyProtection="0"/>
    <xf numFmtId="0" fontId="8" fillId="0" borderId="9" applyNumberFormat="0" applyFont="0" applyBorder="0" applyProtection="0"/>
  </cellStyleXfs>
  <cellXfs count="30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64" fontId="5" fillId="6" borderId="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top" wrapText="1"/>
    </xf>
    <xf numFmtId="4" fontId="0" fillId="2" borderId="0" xfId="0" applyNumberFormat="1" applyFill="1" applyAlignment="1">
      <alignment horizontal="left" vertical="top" wrapText="1"/>
    </xf>
    <xf numFmtId="4" fontId="5" fillId="6" borderId="9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right" vertical="center" wrapText="1"/>
    </xf>
    <xf numFmtId="4" fontId="3" fillId="6" borderId="11" xfId="0" applyNumberFormat="1" applyFont="1" applyFill="1" applyBorder="1" applyAlignment="1">
      <alignment horizontal="right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4" fontId="3" fillId="2" borderId="11" xfId="0" applyNumberFormat="1" applyFont="1" applyFill="1" applyBorder="1" applyAlignment="1">
      <alignment horizontal="right" vertical="top" wrapText="1"/>
    </xf>
    <xf numFmtId="49" fontId="9" fillId="9" borderId="12" xfId="3" applyNumberFormat="1" applyFont="1" applyFill="1" applyBorder="1" applyAlignment="1">
      <alignment horizontal="left" vertical="center" wrapText="1"/>
    </xf>
    <xf numFmtId="4" fontId="10" fillId="0" borderId="11" xfId="3" applyNumberFormat="1" applyFont="1" applyBorder="1" applyAlignment="1" applyProtection="1">
      <alignment horizontal="center" vertical="center"/>
    </xf>
    <xf numFmtId="49" fontId="9" fillId="9" borderId="5" xfId="3" applyNumberFormat="1" applyFont="1" applyFill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right" vertical="center" wrapText="1"/>
    </xf>
    <xf numFmtId="49" fontId="3" fillId="3" borderId="7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6" fillId="8" borderId="8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2" fontId="3" fillId="7" borderId="6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left" vertical="top" wrapText="1"/>
    </xf>
  </cellXfs>
  <cellStyles count="4">
    <cellStyle name="Normalny" xfId="0" builtinId="0"/>
    <cellStyle name="Normalny 2" xfId="1" xr:uid="{3C4C87D6-1C80-436D-A5C2-DA24E6527212}"/>
    <cellStyle name="PRZEDMIAR" xfId="3" xr:uid="{5CD05BD0-C916-4EDB-A70C-C5969667342B}"/>
    <cellStyle name="Walutowy 2" xfId="2" xr:uid="{FDEB5BA4-A846-4FD9-8FD8-551AA29D48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workbookViewId="0">
      <pane xSplit="4" ySplit="4" topLeftCell="E5" activePane="bottomRight" state="frozen"/>
      <selection pane="topRight" activeCell="L1" sqref="L1"/>
      <selection pane="bottomLeft" activeCell="A5" sqref="A5"/>
      <selection pane="bottomRight" activeCell="D5" sqref="D5:N17"/>
    </sheetView>
  </sheetViews>
  <sheetFormatPr defaultRowHeight="12.75"/>
  <cols>
    <col min="1" max="1" width="4.42578125" customWidth="1"/>
    <col min="2" max="2" width="27.28515625" customWidth="1"/>
    <col min="3" max="3" width="22.85546875" customWidth="1"/>
    <col min="4" max="4" width="13.42578125" customWidth="1"/>
    <col min="5" max="5" width="11.140625" customWidth="1"/>
    <col min="6" max="6" width="10" customWidth="1"/>
    <col min="7" max="7" width="12.140625" customWidth="1"/>
    <col min="8" max="8" width="11.140625" customWidth="1"/>
    <col min="9" max="9" width="12" customWidth="1"/>
    <col min="10" max="10" width="12.42578125" customWidth="1"/>
    <col min="11" max="11" width="11.42578125" customWidth="1"/>
    <col min="12" max="12" width="12.140625" customWidth="1"/>
    <col min="13" max="13" width="11.140625" customWidth="1"/>
    <col min="14" max="14" width="12" customWidth="1"/>
    <col min="15" max="15" width="9.7109375" bestFit="1" customWidth="1"/>
  </cols>
  <sheetData>
    <row r="1" spans="1:15" ht="62.45" customHeight="1">
      <c r="A1" s="19" t="s">
        <v>0</v>
      </c>
      <c r="B1" s="19" t="s">
        <v>1</v>
      </c>
      <c r="C1" s="19"/>
      <c r="D1" s="24" t="s">
        <v>2</v>
      </c>
      <c r="E1" s="24"/>
      <c r="F1" s="25"/>
      <c r="G1" s="25"/>
      <c r="H1" s="25"/>
      <c r="I1" s="25"/>
      <c r="J1" s="25"/>
      <c r="K1" s="25"/>
      <c r="L1" s="25"/>
      <c r="M1" s="25"/>
      <c r="N1" s="25"/>
    </row>
    <row r="2" spans="1:15" ht="40.5" customHeight="1">
      <c r="A2" s="19" t="s">
        <v>0</v>
      </c>
      <c r="B2" s="19" t="s">
        <v>1</v>
      </c>
      <c r="C2" s="19"/>
      <c r="D2" s="24" t="s">
        <v>2</v>
      </c>
      <c r="E2" s="24"/>
      <c r="F2" s="25"/>
      <c r="G2" s="25"/>
      <c r="H2" s="25"/>
      <c r="I2" s="25"/>
      <c r="J2" s="25"/>
      <c r="K2" s="25"/>
      <c r="L2" s="25"/>
      <c r="M2" s="25"/>
      <c r="N2" s="25"/>
    </row>
    <row r="3" spans="1:15" ht="27.4" customHeight="1">
      <c r="A3" s="19" t="s">
        <v>0</v>
      </c>
      <c r="B3" s="19" t="s">
        <v>1</v>
      </c>
      <c r="C3" s="19"/>
      <c r="D3" s="19" t="s">
        <v>333</v>
      </c>
      <c r="E3" s="22" t="s">
        <v>6</v>
      </c>
      <c r="F3" s="22"/>
      <c r="G3" s="23" t="s">
        <v>4</v>
      </c>
      <c r="H3" s="23"/>
      <c r="I3" s="19" t="s">
        <v>5</v>
      </c>
      <c r="J3" s="22" t="s">
        <v>7</v>
      </c>
      <c r="K3" s="22"/>
      <c r="L3" s="23" t="s">
        <v>4</v>
      </c>
      <c r="M3" s="23"/>
      <c r="N3" s="19" t="s">
        <v>5</v>
      </c>
    </row>
    <row r="4" spans="1:15" ht="13.7" customHeight="1">
      <c r="A4" s="19" t="s">
        <v>0</v>
      </c>
      <c r="B4" s="19" t="s">
        <v>1</v>
      </c>
      <c r="C4" s="19"/>
      <c r="D4" s="19" t="s">
        <v>3</v>
      </c>
      <c r="E4" s="8" t="s">
        <v>8</v>
      </c>
      <c r="F4" s="8" t="s">
        <v>9</v>
      </c>
      <c r="G4" s="8" t="s">
        <v>10</v>
      </c>
      <c r="H4" s="8" t="s">
        <v>11</v>
      </c>
      <c r="I4" s="20" t="s">
        <v>5</v>
      </c>
      <c r="J4" s="8" t="s">
        <v>8</v>
      </c>
      <c r="K4" s="8" t="s">
        <v>9</v>
      </c>
      <c r="L4" s="8" t="s">
        <v>10</v>
      </c>
      <c r="M4" s="8" t="s">
        <v>11</v>
      </c>
      <c r="N4" s="20" t="s">
        <v>5</v>
      </c>
    </row>
    <row r="5" spans="1:15" s="3" customFormat="1" ht="13.7" customHeight="1">
      <c r="A5" s="16">
        <v>1</v>
      </c>
      <c r="B5" s="21" t="s">
        <v>332</v>
      </c>
      <c r="C5" s="21">
        <v>5505015.6900000004</v>
      </c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6"/>
    </row>
    <row r="6" spans="1:15" s="5" customFormat="1" ht="13.7" customHeight="1">
      <c r="A6" s="17" t="s">
        <v>307</v>
      </c>
      <c r="B6" s="26" t="s">
        <v>334</v>
      </c>
      <c r="C6" s="27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6"/>
    </row>
    <row r="7" spans="1:15" s="5" customFormat="1" ht="13.7" customHeight="1">
      <c r="A7" s="17" t="s">
        <v>308</v>
      </c>
      <c r="B7" s="26" t="s">
        <v>335</v>
      </c>
      <c r="C7" s="27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</row>
    <row r="8" spans="1:15" s="5" customFormat="1" ht="13.7" customHeight="1">
      <c r="A8" s="17" t="s">
        <v>309</v>
      </c>
      <c r="B8" s="26" t="s">
        <v>351</v>
      </c>
      <c r="C8" s="27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6"/>
    </row>
    <row r="9" spans="1:15" s="5" customFormat="1" ht="13.7" customHeight="1">
      <c r="A9" s="17" t="s">
        <v>310</v>
      </c>
      <c r="B9" s="26" t="s">
        <v>350</v>
      </c>
      <c r="C9" s="27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</row>
    <row r="10" spans="1:15" s="5" customFormat="1" ht="13.7" customHeight="1">
      <c r="A10" s="17" t="s">
        <v>311</v>
      </c>
      <c r="B10" s="26" t="s">
        <v>336</v>
      </c>
      <c r="C10" s="27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</row>
    <row r="11" spans="1:15" s="5" customFormat="1" ht="13.7" customHeight="1">
      <c r="A11" s="17" t="s">
        <v>312</v>
      </c>
      <c r="B11" s="26" t="s">
        <v>337</v>
      </c>
      <c r="C11" s="27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</row>
    <row r="12" spans="1:15" s="5" customFormat="1" ht="13.7" customHeight="1">
      <c r="A12" s="17" t="s">
        <v>313</v>
      </c>
      <c r="B12" s="26" t="s">
        <v>338</v>
      </c>
      <c r="C12" s="27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</row>
    <row r="13" spans="1:15" s="5" customFormat="1" ht="13.7" customHeight="1">
      <c r="A13" s="17" t="s">
        <v>314</v>
      </c>
      <c r="B13" s="26" t="s">
        <v>339</v>
      </c>
      <c r="C13" s="27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</row>
    <row r="14" spans="1:15" s="5" customFormat="1" ht="13.7" customHeight="1">
      <c r="A14" s="17" t="s">
        <v>315</v>
      </c>
      <c r="B14" s="26" t="s">
        <v>340</v>
      </c>
      <c r="C14" s="27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6"/>
    </row>
    <row r="15" spans="1:15" s="5" customFormat="1" ht="13.7" customHeight="1">
      <c r="A15" s="17" t="s">
        <v>316</v>
      </c>
      <c r="B15" s="26" t="s">
        <v>341</v>
      </c>
      <c r="C15" s="27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6"/>
    </row>
    <row r="16" spans="1:15" s="5" customFormat="1" ht="13.7" customHeight="1">
      <c r="A16" s="17" t="s">
        <v>317</v>
      </c>
      <c r="B16" s="26" t="s">
        <v>341</v>
      </c>
      <c r="C16" s="27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6"/>
    </row>
    <row r="17" spans="1:15" s="5" customFormat="1" ht="13.7" customHeight="1">
      <c r="A17" s="17" t="s">
        <v>318</v>
      </c>
      <c r="B17" s="26" t="s">
        <v>376</v>
      </c>
      <c r="C17" s="27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6"/>
    </row>
    <row r="18" spans="1:15" s="5" customFormat="1" ht="13.7" customHeight="1">
      <c r="A18" s="17" t="s">
        <v>319</v>
      </c>
      <c r="B18" s="26" t="s">
        <v>343</v>
      </c>
      <c r="C18" s="27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"/>
    </row>
    <row r="19" spans="1:15" s="5" customFormat="1" ht="13.7" customHeight="1">
      <c r="A19" s="17" t="s">
        <v>370</v>
      </c>
      <c r="B19" s="26" t="s">
        <v>344</v>
      </c>
      <c r="C19" s="27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6"/>
    </row>
    <row r="20" spans="1:15" s="5" customFormat="1" ht="13.7" customHeight="1">
      <c r="A20" s="17" t="s">
        <v>371</v>
      </c>
      <c r="B20" s="26" t="s">
        <v>345</v>
      </c>
      <c r="C20" s="27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"/>
    </row>
    <row r="21" spans="1:15" s="5" customFormat="1" ht="13.7" customHeight="1">
      <c r="A21" s="17" t="s">
        <v>372</v>
      </c>
      <c r="B21" s="26" t="s">
        <v>346</v>
      </c>
      <c r="C21" s="27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/>
    </row>
    <row r="22" spans="1:15" s="5" customFormat="1" ht="13.7" customHeight="1">
      <c r="A22" s="17" t="s">
        <v>373</v>
      </c>
      <c r="B22" s="26" t="s">
        <v>347</v>
      </c>
      <c r="C22" s="27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/>
    </row>
    <row r="23" spans="1:15" s="5" customFormat="1" ht="13.7" customHeight="1">
      <c r="A23" s="17" t="s">
        <v>374</v>
      </c>
      <c r="B23" s="26" t="s">
        <v>348</v>
      </c>
      <c r="C23" s="27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/>
    </row>
    <row r="24" spans="1:15" s="5" customFormat="1" ht="13.7" customHeight="1">
      <c r="A24" s="17" t="s">
        <v>375</v>
      </c>
      <c r="B24" s="26" t="s">
        <v>349</v>
      </c>
      <c r="C24" s="27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6"/>
    </row>
    <row r="25" spans="1:15" s="3" customFormat="1" ht="13.7" customHeight="1">
      <c r="A25" s="16">
        <v>2</v>
      </c>
      <c r="B25" s="21" t="s">
        <v>320</v>
      </c>
      <c r="C25" s="21">
        <v>109189.52</v>
      </c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 s="3" customFormat="1" ht="13.7" customHeight="1">
      <c r="A26" s="16">
        <v>3</v>
      </c>
      <c r="B26" s="21" t="s">
        <v>321</v>
      </c>
      <c r="C26" s="21">
        <v>179415.95</v>
      </c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5" s="3" customFormat="1" ht="13.7" customHeight="1">
      <c r="A27" s="16">
        <v>4</v>
      </c>
      <c r="B27" s="21" t="s">
        <v>322</v>
      </c>
      <c r="C27" s="21">
        <v>161785.76999999999</v>
      </c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5" s="3" customFormat="1" ht="13.7" customHeight="1">
      <c r="A28" s="16">
        <v>5</v>
      </c>
      <c r="B28" s="21" t="s">
        <v>323</v>
      </c>
      <c r="C28" s="21">
        <v>627796.06000000006</v>
      </c>
      <c r="D28" s="9"/>
      <c r="E28" s="10"/>
      <c r="F28" s="10"/>
      <c r="G28" s="10"/>
      <c r="H28" s="10"/>
      <c r="I28" s="10"/>
      <c r="J28" s="12"/>
      <c r="K28" s="10"/>
      <c r="L28" s="10"/>
      <c r="M28" s="10"/>
      <c r="N28" s="10"/>
    </row>
    <row r="29" spans="1:15" s="3" customFormat="1" ht="13.7" customHeight="1">
      <c r="A29" s="16">
        <v>6</v>
      </c>
      <c r="B29" s="21" t="s">
        <v>324</v>
      </c>
      <c r="C29" s="21">
        <v>319481</v>
      </c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5" s="3" customFormat="1" ht="13.7" customHeight="1">
      <c r="A30" s="16">
        <v>7</v>
      </c>
      <c r="B30" s="21" t="s">
        <v>325</v>
      </c>
      <c r="C30" s="21">
        <v>175900</v>
      </c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5" s="3" customFormat="1" ht="13.7" customHeight="1">
      <c r="A31" s="16">
        <v>8</v>
      </c>
      <c r="B31" s="21" t="s">
        <v>326</v>
      </c>
      <c r="C31" s="21">
        <v>208399.2</v>
      </c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5" s="3" customFormat="1" ht="13.7" customHeight="1">
      <c r="A32" s="16">
        <v>9</v>
      </c>
      <c r="B32" s="21" t="s">
        <v>327</v>
      </c>
      <c r="C32" s="21">
        <v>21888.93</v>
      </c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3" customFormat="1" ht="13.7" customHeight="1">
      <c r="A33" s="16">
        <v>10</v>
      </c>
      <c r="B33" s="21" t="s">
        <v>328</v>
      </c>
      <c r="C33" s="21">
        <v>543409.48</v>
      </c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s="3" customFormat="1" ht="13.7" customHeight="1">
      <c r="A34" s="16">
        <v>11</v>
      </c>
      <c r="B34" s="21" t="s">
        <v>329</v>
      </c>
      <c r="C34" s="21">
        <v>13508.34</v>
      </c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3" customFormat="1" ht="28.5" customHeight="1">
      <c r="A35" s="16">
        <v>12</v>
      </c>
      <c r="B35" s="21" t="s">
        <v>330</v>
      </c>
      <c r="C35" s="21">
        <v>162802.23000000001</v>
      </c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3.7" customHeight="1">
      <c r="A36" s="16">
        <v>13</v>
      </c>
      <c r="B36" s="21" t="s">
        <v>331</v>
      </c>
      <c r="C36" s="21">
        <v>12060.93</v>
      </c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3.7" customHeight="1">
      <c r="A37" s="28" t="s">
        <v>12</v>
      </c>
      <c r="B37" s="28"/>
      <c r="C37" s="2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5.2" customHeight="1">
      <c r="A38" s="29"/>
      <c r="B38" s="2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66.75" customHeight="1">
      <c r="A39" s="18"/>
      <c r="B39" s="18"/>
      <c r="C39" s="18" t="s">
        <v>377</v>
      </c>
      <c r="D39" s="18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5.2" customHeight="1">
      <c r="A40" s="29"/>
      <c r="B40" s="29"/>
      <c r="D40" s="2"/>
      <c r="E40" s="4"/>
      <c r="F40" s="4"/>
      <c r="G40" s="4"/>
      <c r="H40" s="4"/>
      <c r="I40" s="7"/>
      <c r="J40" s="4"/>
      <c r="K40" s="4"/>
      <c r="L40" s="4"/>
      <c r="M40" s="4"/>
      <c r="N40" s="7"/>
    </row>
    <row r="41" spans="1:14" ht="15.2" customHeight="1">
      <c r="A41" s="29"/>
      <c r="B41" s="29"/>
      <c r="D41" s="2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15.2" customHeight="1">
      <c r="A42" s="29"/>
      <c r="B42" s="29"/>
      <c r="D42" s="2"/>
      <c r="E42" s="4"/>
      <c r="F42" s="4"/>
      <c r="G42" s="4"/>
      <c r="H42" s="4"/>
      <c r="I42" s="4"/>
      <c r="J42" s="4"/>
      <c r="K42" s="7"/>
      <c r="L42" s="4"/>
      <c r="M42" s="4"/>
      <c r="N42" s="4"/>
    </row>
    <row r="43" spans="1:14" ht="15.2" customHeight="1">
      <c r="A43" s="29"/>
      <c r="B43" s="29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E47" s="1"/>
      <c r="F47" s="1"/>
      <c r="G47" s="6"/>
      <c r="H47" s="6"/>
      <c r="I47" s="6"/>
      <c r="J47" s="6"/>
      <c r="K47" s="1"/>
      <c r="L47" s="1"/>
      <c r="M47" s="1"/>
    </row>
    <row r="48" spans="1:14">
      <c r="E48" s="1"/>
      <c r="F48" s="1"/>
      <c r="G48" s="1"/>
      <c r="H48" s="1"/>
      <c r="I48" s="1"/>
      <c r="J48" s="1"/>
      <c r="K48" s="1"/>
      <c r="L48" s="1"/>
      <c r="M48" s="1"/>
    </row>
    <row r="49" spans="5:13">
      <c r="E49" s="1"/>
      <c r="F49" s="1"/>
      <c r="G49" s="1"/>
      <c r="H49" s="1"/>
      <c r="I49" s="1"/>
      <c r="J49" s="1"/>
      <c r="K49" s="1"/>
      <c r="L49" s="1"/>
      <c r="M49" s="1"/>
    </row>
    <row r="50" spans="5:13">
      <c r="E50" s="1"/>
      <c r="F50" s="1"/>
      <c r="G50" s="1"/>
      <c r="H50" s="1"/>
      <c r="I50" s="1"/>
      <c r="J50" s="1"/>
      <c r="K50" s="1"/>
      <c r="L50" s="1"/>
      <c r="M50" s="1"/>
    </row>
  </sheetData>
  <mergeCells count="51">
    <mergeCell ref="B22:C22"/>
    <mergeCell ref="B23:C23"/>
    <mergeCell ref="B24:C24"/>
    <mergeCell ref="B16:C16"/>
    <mergeCell ref="B17:C17"/>
    <mergeCell ref="B18:C18"/>
    <mergeCell ref="B19:C19"/>
    <mergeCell ref="B20:C20"/>
    <mergeCell ref="B12:C12"/>
    <mergeCell ref="B13:C13"/>
    <mergeCell ref="B14:C14"/>
    <mergeCell ref="B15:C15"/>
    <mergeCell ref="B21:C21"/>
    <mergeCell ref="A41:B41"/>
    <mergeCell ref="A42:B42"/>
    <mergeCell ref="A43:B43"/>
    <mergeCell ref="A38:B38"/>
    <mergeCell ref="A39:B39"/>
    <mergeCell ref="A40:B40"/>
    <mergeCell ref="A1:A4"/>
    <mergeCell ref="B1:C4"/>
    <mergeCell ref="D1:D2"/>
    <mergeCell ref="E1:N2"/>
    <mergeCell ref="B36:C36"/>
    <mergeCell ref="B25:C25"/>
    <mergeCell ref="B26:C26"/>
    <mergeCell ref="B27:C27"/>
    <mergeCell ref="B28:C28"/>
    <mergeCell ref="B29:C29"/>
    <mergeCell ref="B30:C30"/>
    <mergeCell ref="B6:C6"/>
    <mergeCell ref="B7:C7"/>
    <mergeCell ref="B8:C8"/>
    <mergeCell ref="B9:C9"/>
    <mergeCell ref="B10:C10"/>
    <mergeCell ref="C39:D39"/>
    <mergeCell ref="N3:N4"/>
    <mergeCell ref="B5:C5"/>
    <mergeCell ref="E3:F3"/>
    <mergeCell ref="G3:H3"/>
    <mergeCell ref="J3:K3"/>
    <mergeCell ref="L3:M3"/>
    <mergeCell ref="D3:D4"/>
    <mergeCell ref="I3:I4"/>
    <mergeCell ref="A37:C37"/>
    <mergeCell ref="B31:C31"/>
    <mergeCell ref="B32:C32"/>
    <mergeCell ref="B33:C33"/>
    <mergeCell ref="B34:C34"/>
    <mergeCell ref="B35:C35"/>
    <mergeCell ref="B11:C11"/>
  </mergeCells>
  <phoneticPr fontId="7" type="noConversion"/>
  <pageMargins left="0" right="0" top="0" bottom="0" header="0" footer="0"/>
  <pageSetup paperSize="9" scale="75" orientation="landscape" r:id="rId1"/>
  <rowBreaks count="12" manualBreakCount="12">
    <brk id="1" max="16383" man="1"/>
    <brk id="2" max="16383" man="1"/>
    <brk id="3" max="16383" man="1"/>
    <brk id="35" max="16383" man="1"/>
    <brk id="36" max="16383" man="1"/>
    <brk id="37" max="16383" man="1"/>
    <brk id="38" max="16383" man="1"/>
    <brk id="39" max="16383" man="1"/>
    <brk id="40" max="16383" man="1"/>
    <brk id="41" max="16383" man="1"/>
    <brk id="42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4190-CB32-4204-AC0F-5BBFD4257500}">
  <dimension ref="A1:O88"/>
  <sheetViews>
    <sheetView workbookViewId="0">
      <selection activeCell="F4" sqref="F4:F22"/>
    </sheetView>
  </sheetViews>
  <sheetFormatPr defaultRowHeight="12.75"/>
  <cols>
    <col min="1" max="1" width="9.28515625" style="5"/>
    <col min="2" max="2" width="22.85546875" customWidth="1"/>
    <col min="3" max="3" width="17.140625" customWidth="1"/>
    <col min="4" max="4" width="14.85546875" customWidth="1"/>
    <col min="5" max="5" width="12.42578125" customWidth="1"/>
    <col min="6" max="6" width="11.28515625" bestFit="1" customWidth="1"/>
    <col min="7" max="7" width="10.28515625" bestFit="1" customWidth="1"/>
    <col min="14" max="14" width="10.28515625" bestFit="1" customWidth="1"/>
    <col min="15" max="15" width="11.28515625" bestFit="1" customWidth="1"/>
  </cols>
  <sheetData>
    <row r="1" spans="1:6" ht="22.5">
      <c r="B1" s="11" t="s">
        <v>332</v>
      </c>
      <c r="C1" s="9">
        <v>6901265.1687000003</v>
      </c>
      <c r="D1" s="6">
        <v>5505015.6900000004</v>
      </c>
      <c r="E1" s="6">
        <v>105769</v>
      </c>
      <c r="F1" s="6">
        <f>D1+E1</f>
        <v>5610784.6900000004</v>
      </c>
    </row>
    <row r="2" spans="1:6">
      <c r="D2" s="6">
        <f>D1*1.23</f>
        <v>6771169.2987000002</v>
      </c>
      <c r="E2" s="6">
        <f>E1*1.23</f>
        <v>130095.87</v>
      </c>
      <c r="F2" s="6">
        <f>D2+E2</f>
        <v>6901265.1687000003</v>
      </c>
    </row>
    <row r="4" spans="1:6">
      <c r="A4" s="5">
        <v>1</v>
      </c>
      <c r="B4" t="s">
        <v>334</v>
      </c>
      <c r="C4" s="6">
        <v>162670.29999999999</v>
      </c>
      <c r="D4" s="6"/>
      <c r="E4" s="6">
        <f>C4+D4</f>
        <v>162670.29999999999</v>
      </c>
      <c r="F4" s="6">
        <f>E4*1.23</f>
        <v>200084.46899999998</v>
      </c>
    </row>
    <row r="5" spans="1:6">
      <c r="A5" s="5">
        <v>2</v>
      </c>
      <c r="B5" t="s">
        <v>335</v>
      </c>
      <c r="C5" s="6">
        <v>542473.16</v>
      </c>
      <c r="D5" s="6"/>
      <c r="E5" s="6">
        <f t="shared" ref="E5:E22" si="0">C5+D5</f>
        <v>542473.16</v>
      </c>
      <c r="F5" s="6">
        <f t="shared" ref="F5:F23" si="1">E5*1.23</f>
        <v>667241.98680000007</v>
      </c>
    </row>
    <row r="6" spans="1:6">
      <c r="A6" s="5">
        <v>3</v>
      </c>
      <c r="B6" t="s">
        <v>351</v>
      </c>
      <c r="C6" s="6">
        <v>281188.74</v>
      </c>
      <c r="D6" s="6"/>
      <c r="E6" s="6">
        <f t="shared" si="0"/>
        <v>281188.74</v>
      </c>
      <c r="F6" s="6">
        <f t="shared" si="1"/>
        <v>345862.15019999997</v>
      </c>
    </row>
    <row r="7" spans="1:6">
      <c r="A7" s="5">
        <v>4</v>
      </c>
      <c r="B7" t="s">
        <v>350</v>
      </c>
      <c r="C7" s="6">
        <v>97662.74</v>
      </c>
      <c r="D7" s="6"/>
      <c r="E7" s="6">
        <f t="shared" si="0"/>
        <v>97662.74</v>
      </c>
      <c r="F7" s="6">
        <f t="shared" si="1"/>
        <v>120125.17020000001</v>
      </c>
    </row>
    <row r="8" spans="1:6">
      <c r="A8" s="5">
        <v>5</v>
      </c>
      <c r="B8" t="s">
        <v>336</v>
      </c>
      <c r="C8" s="6">
        <v>214775.77</v>
      </c>
      <c r="D8" s="6"/>
      <c r="E8" s="6">
        <f t="shared" si="0"/>
        <v>214775.77</v>
      </c>
      <c r="F8" s="6">
        <f t="shared" si="1"/>
        <v>264174.19709999999</v>
      </c>
    </row>
    <row r="9" spans="1:6">
      <c r="A9" s="5">
        <v>6</v>
      </c>
      <c r="B9" t="s">
        <v>337</v>
      </c>
      <c r="C9" s="6">
        <v>1074534.3500000001</v>
      </c>
      <c r="D9" s="6"/>
      <c r="E9" s="6">
        <f t="shared" si="0"/>
        <v>1074534.3500000001</v>
      </c>
      <c r="F9" s="6">
        <f t="shared" si="1"/>
        <v>1321677.2505000001</v>
      </c>
    </row>
    <row r="10" spans="1:6">
      <c r="A10" s="5">
        <v>7</v>
      </c>
      <c r="B10" t="s">
        <v>338</v>
      </c>
      <c r="C10" s="6">
        <v>38532.94</v>
      </c>
      <c r="D10" s="6"/>
      <c r="E10" s="6">
        <f t="shared" si="0"/>
        <v>38532.94</v>
      </c>
      <c r="F10" s="6">
        <f t="shared" si="1"/>
        <v>47395.516200000005</v>
      </c>
    </row>
    <row r="11" spans="1:6" ht="25.5">
      <c r="A11" s="5">
        <v>8</v>
      </c>
      <c r="B11" t="s">
        <v>339</v>
      </c>
      <c r="C11" s="6">
        <v>631010.43000000005</v>
      </c>
      <c r="D11" s="6"/>
      <c r="E11" s="6">
        <f t="shared" si="0"/>
        <v>631010.43000000005</v>
      </c>
      <c r="F11" s="6">
        <f t="shared" si="1"/>
        <v>776142.82890000008</v>
      </c>
    </row>
    <row r="12" spans="1:6">
      <c r="A12" s="5">
        <v>9</v>
      </c>
      <c r="B12" t="s">
        <v>340</v>
      </c>
      <c r="C12" s="6">
        <v>295120.98</v>
      </c>
      <c r="D12" s="6"/>
      <c r="E12" s="6">
        <f t="shared" si="0"/>
        <v>295120.98</v>
      </c>
      <c r="F12" s="6">
        <f t="shared" si="1"/>
        <v>362998.80539999995</v>
      </c>
    </row>
    <row r="13" spans="1:6">
      <c r="A13" s="5">
        <v>10</v>
      </c>
      <c r="B13" t="s">
        <v>341</v>
      </c>
      <c r="C13" s="6">
        <v>186621.46</v>
      </c>
      <c r="D13" s="6"/>
      <c r="E13" s="6">
        <f t="shared" si="0"/>
        <v>186621.46</v>
      </c>
      <c r="F13" s="6">
        <f t="shared" si="1"/>
        <v>229544.3958</v>
      </c>
    </row>
    <row r="14" spans="1:6">
      <c r="A14" s="5">
        <v>11</v>
      </c>
      <c r="B14" s="5" t="s">
        <v>341</v>
      </c>
      <c r="C14" s="6">
        <v>36469.019999999997</v>
      </c>
      <c r="D14" s="6"/>
      <c r="E14" s="6">
        <f t="shared" si="0"/>
        <v>36469.019999999997</v>
      </c>
      <c r="F14" s="6">
        <f t="shared" si="1"/>
        <v>44856.894599999992</v>
      </c>
    </row>
    <row r="15" spans="1:6">
      <c r="A15" s="5">
        <v>12</v>
      </c>
      <c r="B15" t="s">
        <v>342</v>
      </c>
      <c r="C15" s="6">
        <v>934305.63</v>
      </c>
      <c r="D15" s="6"/>
      <c r="E15" s="6">
        <f t="shared" si="0"/>
        <v>934305.63</v>
      </c>
      <c r="F15" s="6">
        <f t="shared" si="1"/>
        <v>1149195.9249</v>
      </c>
    </row>
    <row r="16" spans="1:6">
      <c r="A16" s="5">
        <v>13</v>
      </c>
      <c r="B16" t="s">
        <v>343</v>
      </c>
      <c r="C16" s="6">
        <v>147526.38</v>
      </c>
      <c r="D16" s="6"/>
      <c r="E16" s="6">
        <f t="shared" si="0"/>
        <v>147526.38</v>
      </c>
      <c r="F16" s="6">
        <f t="shared" si="1"/>
        <v>181457.4474</v>
      </c>
    </row>
    <row r="17" spans="1:15">
      <c r="A17" s="5">
        <v>14</v>
      </c>
      <c r="B17" t="s">
        <v>344</v>
      </c>
      <c r="C17" s="6">
        <v>56193.89</v>
      </c>
      <c r="D17" s="6"/>
      <c r="E17" s="6">
        <f t="shared" si="0"/>
        <v>56193.89</v>
      </c>
      <c r="F17" s="6">
        <f t="shared" si="1"/>
        <v>69118.484700000001</v>
      </c>
    </row>
    <row r="18" spans="1:15">
      <c r="A18" s="5">
        <v>15</v>
      </c>
      <c r="B18" t="s">
        <v>345</v>
      </c>
      <c r="C18" s="6">
        <v>485918.87</v>
      </c>
      <c r="D18" s="6"/>
      <c r="E18" s="6">
        <f t="shared" si="0"/>
        <v>485918.87</v>
      </c>
      <c r="F18" s="6">
        <f t="shared" si="1"/>
        <v>597680.21010000003</v>
      </c>
    </row>
    <row r="19" spans="1:15">
      <c r="A19" s="5">
        <v>16</v>
      </c>
      <c r="B19" t="s">
        <v>346</v>
      </c>
      <c r="C19" s="6">
        <v>15374.03</v>
      </c>
      <c r="D19" s="6"/>
      <c r="E19" s="6">
        <f t="shared" si="0"/>
        <v>15374.03</v>
      </c>
      <c r="F19" s="6">
        <f t="shared" si="1"/>
        <v>18910.0569</v>
      </c>
    </row>
    <row r="20" spans="1:15" ht="25.5">
      <c r="A20" s="5">
        <v>17</v>
      </c>
      <c r="B20" t="s">
        <v>347</v>
      </c>
      <c r="C20" s="6">
        <v>10500</v>
      </c>
      <c r="D20" s="6">
        <v>19579</v>
      </c>
      <c r="E20" s="6">
        <f t="shared" si="0"/>
        <v>30079</v>
      </c>
      <c r="F20" s="6">
        <f t="shared" si="1"/>
        <v>36997.17</v>
      </c>
    </row>
    <row r="21" spans="1:15">
      <c r="A21" s="5">
        <v>18</v>
      </c>
      <c r="B21" t="s">
        <v>348</v>
      </c>
      <c r="C21" s="6">
        <v>192584</v>
      </c>
      <c r="D21" s="6">
        <v>86190</v>
      </c>
      <c r="E21" s="6">
        <f t="shared" si="0"/>
        <v>278774</v>
      </c>
      <c r="F21" s="6">
        <f t="shared" si="1"/>
        <v>342892.02</v>
      </c>
    </row>
    <row r="22" spans="1:15">
      <c r="A22" s="5">
        <v>19</v>
      </c>
      <c r="B22" t="s">
        <v>349</v>
      </c>
      <c r="C22" s="6">
        <v>101553</v>
      </c>
      <c r="D22" s="6"/>
      <c r="E22" s="6">
        <f t="shared" si="0"/>
        <v>101553</v>
      </c>
      <c r="F22" s="6">
        <f t="shared" si="1"/>
        <v>124910.19</v>
      </c>
    </row>
    <row r="23" spans="1:15">
      <c r="C23" s="6">
        <f>SUM(C4:C22)</f>
        <v>5505015.6900000004</v>
      </c>
      <c r="D23" s="6"/>
      <c r="E23" s="6">
        <f>SUM(E4:E22)</f>
        <v>5610784.6900000004</v>
      </c>
      <c r="F23" s="6">
        <f t="shared" si="1"/>
        <v>6901265.1687000003</v>
      </c>
    </row>
    <row r="26" spans="1:15">
      <c r="C26" s="6"/>
      <c r="D26" s="6"/>
    </row>
    <row r="27" spans="1:15">
      <c r="B27" t="s">
        <v>352</v>
      </c>
      <c r="C27" s="6">
        <v>109189.52</v>
      </c>
      <c r="D27" s="6">
        <f>C27*1.23</f>
        <v>134303.1096</v>
      </c>
    </row>
    <row r="28" spans="1:15">
      <c r="B28" t="s">
        <v>353</v>
      </c>
      <c r="C28" s="6">
        <v>208399.2</v>
      </c>
      <c r="D28" s="6">
        <f>C28*1.23</f>
        <v>256331.016</v>
      </c>
      <c r="K28" t="s">
        <v>362</v>
      </c>
      <c r="L28">
        <v>7.0000000000000007E-2</v>
      </c>
      <c r="M28">
        <v>8200</v>
      </c>
      <c r="N28" s="6">
        <v>574</v>
      </c>
      <c r="O28">
        <f>L28*M28</f>
        <v>574</v>
      </c>
    </row>
    <row r="29" spans="1:15">
      <c r="N29" s="6"/>
      <c r="O29" s="5">
        <f t="shared" ref="O29:O84" si="2">L29*M29</f>
        <v>0</v>
      </c>
    </row>
    <row r="30" spans="1:15">
      <c r="K30" t="s">
        <v>363</v>
      </c>
      <c r="L30">
        <v>5</v>
      </c>
      <c r="M30">
        <v>353.15</v>
      </c>
      <c r="N30" s="6">
        <v>1765.75</v>
      </c>
      <c r="O30" s="5">
        <f t="shared" si="2"/>
        <v>1765.75</v>
      </c>
    </row>
    <row r="31" spans="1:15">
      <c r="N31" s="6"/>
      <c r="O31" s="5">
        <f t="shared" si="2"/>
        <v>0</v>
      </c>
    </row>
    <row r="32" spans="1:15">
      <c r="B32" t="s">
        <v>354</v>
      </c>
      <c r="K32" t="s">
        <v>364</v>
      </c>
      <c r="L32">
        <v>1257</v>
      </c>
      <c r="M32">
        <v>2.27</v>
      </c>
      <c r="N32" s="6">
        <v>2853.39</v>
      </c>
      <c r="O32" s="5">
        <f t="shared" si="2"/>
        <v>2853.39</v>
      </c>
    </row>
    <row r="33" spans="2:15" ht="25.5">
      <c r="B33" s="13" t="s">
        <v>355</v>
      </c>
      <c r="C33">
        <f>574+1765.75+2853.39</f>
        <v>5193.1399999999994</v>
      </c>
      <c r="N33" s="6"/>
      <c r="O33" s="5">
        <f t="shared" si="2"/>
        <v>0</v>
      </c>
    </row>
    <row r="34" spans="2:15" s="5" customFormat="1">
      <c r="B34" s="5" t="s">
        <v>334</v>
      </c>
      <c r="N34" s="6"/>
      <c r="O34" s="5">
        <f t="shared" si="2"/>
        <v>0</v>
      </c>
    </row>
    <row r="35" spans="2:15">
      <c r="B35" t="s">
        <v>356</v>
      </c>
      <c r="C35" s="14">
        <v>93080.540000000008</v>
      </c>
      <c r="D35">
        <v>4445.9760000000006</v>
      </c>
      <c r="E35">
        <v>8613.5399999999991</v>
      </c>
      <c r="F35">
        <v>64358.516000000003</v>
      </c>
      <c r="G35">
        <v>10308.870000000001</v>
      </c>
      <c r="H35">
        <v>120221.50800000002</v>
      </c>
      <c r="N35" s="6"/>
      <c r="O35" s="5">
        <f t="shared" si="2"/>
        <v>0</v>
      </c>
    </row>
    <row r="36" spans="2:15">
      <c r="B36" t="s">
        <v>357</v>
      </c>
      <c r="C36">
        <v>145140.38400000002</v>
      </c>
      <c r="D36">
        <v>1435.0520000000001</v>
      </c>
      <c r="N36" s="6"/>
      <c r="O36" s="5">
        <f t="shared" si="2"/>
        <v>0</v>
      </c>
    </row>
    <row r="37" spans="2:15" ht="38.25">
      <c r="B37" s="13" t="s">
        <v>358</v>
      </c>
      <c r="C37">
        <v>2648.16</v>
      </c>
      <c r="K37" t="s">
        <v>365</v>
      </c>
      <c r="L37">
        <v>959</v>
      </c>
      <c r="M37">
        <v>97.06</v>
      </c>
      <c r="N37" s="6">
        <v>93080.540000000008</v>
      </c>
      <c r="O37" s="5">
        <f t="shared" si="2"/>
        <v>93080.540000000008</v>
      </c>
    </row>
    <row r="38" spans="2:15">
      <c r="B38" s="15" t="s">
        <v>359</v>
      </c>
      <c r="C38" s="14">
        <v>36174.75</v>
      </c>
      <c r="D38">
        <v>10959.300000000001</v>
      </c>
      <c r="E38">
        <v>3914</v>
      </c>
      <c r="N38" s="6"/>
      <c r="O38" s="5">
        <f t="shared" si="2"/>
        <v>0</v>
      </c>
    </row>
    <row r="39" spans="2:15">
      <c r="B39" s="15" t="s">
        <v>360</v>
      </c>
      <c r="C39">
        <v>21702.2</v>
      </c>
      <c r="K39" t="s">
        <v>364</v>
      </c>
      <c r="L39">
        <v>1538.4</v>
      </c>
      <c r="M39">
        <v>2.89</v>
      </c>
      <c r="N39" s="6">
        <v>4445.9760000000006</v>
      </c>
      <c r="O39" s="5">
        <f t="shared" si="2"/>
        <v>4445.9760000000006</v>
      </c>
    </row>
    <row r="40" spans="2:15">
      <c r="B40" t="s">
        <v>361</v>
      </c>
      <c r="C40">
        <v>6600</v>
      </c>
      <c r="K40" t="s">
        <v>366</v>
      </c>
      <c r="L40">
        <v>604.20000000000005</v>
      </c>
      <c r="N40" s="6"/>
      <c r="O40" s="5">
        <f t="shared" si="2"/>
        <v>0</v>
      </c>
    </row>
    <row r="41" spans="2:15">
      <c r="K41" t="s">
        <v>366</v>
      </c>
      <c r="L41">
        <v>175.5</v>
      </c>
      <c r="N41" s="6"/>
      <c r="O41" s="5">
        <f t="shared" si="2"/>
        <v>0</v>
      </c>
    </row>
    <row r="42" spans="2:15">
      <c r="G42" s="6">
        <f>SUM(C33:H40)</f>
        <v>534795.93599999999</v>
      </c>
      <c r="K42" t="s">
        <v>366</v>
      </c>
      <c r="L42">
        <v>28</v>
      </c>
      <c r="N42" s="6"/>
      <c r="O42" s="5">
        <f t="shared" si="2"/>
        <v>0</v>
      </c>
    </row>
    <row r="43" spans="2:15">
      <c r="K43" t="s">
        <v>366</v>
      </c>
      <c r="L43">
        <v>406.70000000000005</v>
      </c>
      <c r="N43" s="6"/>
      <c r="O43" s="5">
        <f t="shared" si="2"/>
        <v>0</v>
      </c>
    </row>
    <row r="44" spans="2:15">
      <c r="K44" t="s">
        <v>366</v>
      </c>
      <c r="L44">
        <v>324</v>
      </c>
      <c r="N44" s="6"/>
      <c r="O44" s="5">
        <f t="shared" si="2"/>
        <v>0</v>
      </c>
    </row>
    <row r="45" spans="2:15">
      <c r="N45" s="6"/>
      <c r="O45" s="5">
        <f t="shared" si="2"/>
        <v>0</v>
      </c>
    </row>
    <row r="46" spans="2:15">
      <c r="B46" t="s">
        <v>368</v>
      </c>
      <c r="C46" s="6">
        <v>175900</v>
      </c>
      <c r="D46" s="6">
        <f>C46*1.23</f>
        <v>216357</v>
      </c>
      <c r="K46" t="s">
        <v>364</v>
      </c>
      <c r="L46">
        <v>175.5</v>
      </c>
      <c r="M46">
        <v>49.08</v>
      </c>
      <c r="N46" s="6">
        <v>8613.5399999999991</v>
      </c>
      <c r="O46" s="5">
        <f>L46*M46*2</f>
        <v>17227.079999999998</v>
      </c>
    </row>
    <row r="47" spans="2:15">
      <c r="K47" t="s">
        <v>366</v>
      </c>
      <c r="L47">
        <v>175.5</v>
      </c>
      <c r="N47" s="6"/>
      <c r="O47" s="5">
        <f t="shared" si="2"/>
        <v>0</v>
      </c>
    </row>
    <row r="48" spans="2:15">
      <c r="K48" t="s">
        <v>364</v>
      </c>
      <c r="L48">
        <v>934.9</v>
      </c>
      <c r="M48">
        <v>68.84</v>
      </c>
      <c r="N48" s="6">
        <v>64358.516000000003</v>
      </c>
      <c r="O48" s="5">
        <f t="shared" si="2"/>
        <v>64358.516000000003</v>
      </c>
    </row>
    <row r="49" spans="2:15">
      <c r="B49" t="s">
        <v>369</v>
      </c>
      <c r="C49" s="6">
        <v>319481</v>
      </c>
      <c r="D49" s="6">
        <f>C49*1.23</f>
        <v>392961.63</v>
      </c>
      <c r="K49" t="s">
        <v>366</v>
      </c>
      <c r="L49">
        <v>541.5</v>
      </c>
      <c r="N49" s="6"/>
      <c r="O49" s="5">
        <f t="shared" si="2"/>
        <v>0</v>
      </c>
    </row>
    <row r="50" spans="2:15">
      <c r="K50" t="s">
        <v>366</v>
      </c>
      <c r="L50">
        <v>25</v>
      </c>
      <c r="N50" s="6"/>
      <c r="O50" s="5">
        <f t="shared" si="2"/>
        <v>0</v>
      </c>
    </row>
    <row r="51" spans="2:15">
      <c r="K51" t="s">
        <v>366</v>
      </c>
      <c r="L51">
        <v>368.4</v>
      </c>
      <c r="N51" s="6"/>
      <c r="O51" s="5">
        <f t="shared" si="2"/>
        <v>0</v>
      </c>
    </row>
    <row r="52" spans="2:15">
      <c r="N52" s="6"/>
      <c r="O52" s="5">
        <f t="shared" si="2"/>
        <v>0</v>
      </c>
    </row>
    <row r="53" spans="2:15">
      <c r="K53" t="s">
        <v>364</v>
      </c>
      <c r="L53">
        <v>175.5</v>
      </c>
      <c r="M53">
        <v>58.74</v>
      </c>
      <c r="N53" s="6">
        <v>10308.870000000001</v>
      </c>
      <c r="O53" s="5">
        <f t="shared" si="2"/>
        <v>10308.870000000001</v>
      </c>
    </row>
    <row r="54" spans="2:15">
      <c r="K54" t="s">
        <v>366</v>
      </c>
      <c r="L54">
        <v>175.5</v>
      </c>
      <c r="N54" s="6"/>
      <c r="O54" s="5">
        <f t="shared" si="2"/>
        <v>0</v>
      </c>
    </row>
    <row r="55" spans="2:15">
      <c r="K55" t="s">
        <v>364</v>
      </c>
      <c r="L55">
        <v>1038.9000000000001</v>
      </c>
      <c r="M55">
        <v>115.72</v>
      </c>
      <c r="N55" s="6">
        <v>120221.50800000002</v>
      </c>
      <c r="O55" s="5">
        <f t="shared" si="2"/>
        <v>120221.50800000002</v>
      </c>
    </row>
    <row r="56" spans="2:15">
      <c r="K56" t="s">
        <v>366</v>
      </c>
      <c r="L56">
        <v>604.20000000000005</v>
      </c>
      <c r="N56" s="6"/>
      <c r="O56" s="5">
        <f t="shared" si="2"/>
        <v>0</v>
      </c>
    </row>
    <row r="57" spans="2:15">
      <c r="K57" t="s">
        <v>366</v>
      </c>
      <c r="L57">
        <v>28</v>
      </c>
      <c r="N57" s="6"/>
      <c r="O57" s="5">
        <f t="shared" si="2"/>
        <v>0</v>
      </c>
    </row>
    <row r="58" spans="2:15">
      <c r="K58" t="s">
        <v>366</v>
      </c>
      <c r="L58">
        <v>406.70000000000005</v>
      </c>
      <c r="N58" s="6"/>
      <c r="O58" s="5">
        <f t="shared" si="2"/>
        <v>0</v>
      </c>
    </row>
    <row r="59" spans="2:15">
      <c r="N59" s="6"/>
      <c r="O59" s="5">
        <f t="shared" si="2"/>
        <v>0</v>
      </c>
    </row>
    <row r="60" spans="2:15">
      <c r="N60" s="6"/>
      <c r="O60" s="5">
        <f t="shared" si="2"/>
        <v>0</v>
      </c>
    </row>
    <row r="61" spans="2:15">
      <c r="K61" t="s">
        <v>364</v>
      </c>
      <c r="L61">
        <v>1110.4000000000001</v>
      </c>
      <c r="M61">
        <v>130.71</v>
      </c>
      <c r="N61" s="6">
        <v>145140.38400000002</v>
      </c>
      <c r="O61" s="5">
        <f t="shared" si="2"/>
        <v>145140.38400000002</v>
      </c>
    </row>
    <row r="62" spans="2:15">
      <c r="K62" t="s">
        <v>366</v>
      </c>
      <c r="L62">
        <v>541.5</v>
      </c>
      <c r="N62" s="6"/>
      <c r="O62" s="5">
        <f t="shared" si="2"/>
        <v>0</v>
      </c>
    </row>
    <row r="63" spans="2:15">
      <c r="K63" t="s">
        <v>366</v>
      </c>
      <c r="L63">
        <v>368.4</v>
      </c>
      <c r="N63" s="6"/>
      <c r="O63" s="5">
        <f t="shared" si="2"/>
        <v>0</v>
      </c>
    </row>
    <row r="64" spans="2:15">
      <c r="K64" t="s">
        <v>366</v>
      </c>
      <c r="L64">
        <v>175.5</v>
      </c>
      <c r="N64" s="6"/>
      <c r="O64" s="5">
        <f t="shared" si="2"/>
        <v>0</v>
      </c>
    </row>
    <row r="65" spans="11:15">
      <c r="K65" t="s">
        <v>366</v>
      </c>
      <c r="L65">
        <v>25</v>
      </c>
      <c r="N65" s="6"/>
      <c r="O65" s="5">
        <f t="shared" si="2"/>
        <v>0</v>
      </c>
    </row>
    <row r="66" spans="11:15">
      <c r="N66" s="6"/>
      <c r="O66" s="5">
        <f t="shared" si="2"/>
        <v>0</v>
      </c>
    </row>
    <row r="67" spans="11:15">
      <c r="K67" t="s">
        <v>364</v>
      </c>
      <c r="L67">
        <v>32.6</v>
      </c>
      <c r="M67">
        <v>44.02</v>
      </c>
      <c r="N67" s="6">
        <v>1435.0520000000001</v>
      </c>
      <c r="O67" s="5">
        <f t="shared" si="2"/>
        <v>1435.0520000000001</v>
      </c>
    </row>
    <row r="68" spans="11:15">
      <c r="K68" t="s">
        <v>366</v>
      </c>
      <c r="L68">
        <v>32.6</v>
      </c>
      <c r="N68" s="6"/>
      <c r="O68" s="5">
        <f t="shared" si="2"/>
        <v>0</v>
      </c>
    </row>
    <row r="69" spans="11:15">
      <c r="N69" s="6"/>
      <c r="O69" s="5">
        <f t="shared" si="2"/>
        <v>0</v>
      </c>
    </row>
    <row r="70" spans="11:15">
      <c r="N70" s="6"/>
      <c r="O70" s="5">
        <f t="shared" si="2"/>
        <v>0</v>
      </c>
    </row>
    <row r="71" spans="11:15">
      <c r="K71" t="s">
        <v>364</v>
      </c>
      <c r="L71">
        <v>43.2</v>
      </c>
      <c r="M71">
        <v>61.3</v>
      </c>
      <c r="N71" s="6">
        <v>2648.16</v>
      </c>
      <c r="O71" s="5">
        <f t="shared" si="2"/>
        <v>2648.16</v>
      </c>
    </row>
    <row r="72" spans="11:15">
      <c r="N72" s="6"/>
      <c r="O72" s="5">
        <f t="shared" si="2"/>
        <v>0</v>
      </c>
    </row>
    <row r="73" spans="11:15">
      <c r="N73" s="6"/>
      <c r="O73" s="5">
        <f t="shared" si="2"/>
        <v>0</v>
      </c>
    </row>
    <row r="74" spans="11:15">
      <c r="K74" t="s">
        <v>367</v>
      </c>
      <c r="L74">
        <v>347</v>
      </c>
      <c r="M74">
        <v>104.25</v>
      </c>
      <c r="N74" s="6">
        <v>36174.75</v>
      </c>
      <c r="O74" s="5">
        <f t="shared" si="2"/>
        <v>36174.75</v>
      </c>
    </row>
    <row r="75" spans="11:15">
      <c r="N75" s="6"/>
      <c r="O75" s="5">
        <f t="shared" si="2"/>
        <v>0</v>
      </c>
    </row>
    <row r="76" spans="11:15">
      <c r="K76" t="s">
        <v>367</v>
      </c>
      <c r="L76">
        <v>198</v>
      </c>
      <c r="M76">
        <v>55.35</v>
      </c>
      <c r="N76" s="6">
        <v>10959.300000000001</v>
      </c>
      <c r="O76" s="5">
        <f t="shared" si="2"/>
        <v>10959.300000000001</v>
      </c>
    </row>
    <row r="77" spans="11:15">
      <c r="N77" s="6"/>
      <c r="O77" s="5">
        <f t="shared" si="2"/>
        <v>0</v>
      </c>
    </row>
    <row r="78" spans="11:15">
      <c r="K78" t="s">
        <v>367</v>
      </c>
      <c r="L78">
        <v>103</v>
      </c>
      <c r="M78">
        <v>38</v>
      </c>
      <c r="N78" s="6">
        <v>3914</v>
      </c>
      <c r="O78" s="5">
        <f t="shared" si="2"/>
        <v>3914</v>
      </c>
    </row>
    <row r="79" spans="11:15">
      <c r="N79" s="6"/>
      <c r="O79" s="5">
        <f t="shared" si="2"/>
        <v>0</v>
      </c>
    </row>
    <row r="80" spans="11:15">
      <c r="N80" s="6"/>
      <c r="O80" s="5">
        <f t="shared" si="2"/>
        <v>0</v>
      </c>
    </row>
    <row r="81" spans="11:15">
      <c r="K81" t="s">
        <v>364</v>
      </c>
      <c r="L81">
        <v>392.8</v>
      </c>
      <c r="M81">
        <v>55.25</v>
      </c>
      <c r="N81" s="6">
        <v>21702.2</v>
      </c>
      <c r="O81" s="5">
        <f t="shared" si="2"/>
        <v>21702.2</v>
      </c>
    </row>
    <row r="82" spans="11:15">
      <c r="N82" s="6"/>
      <c r="O82" s="5">
        <f t="shared" si="2"/>
        <v>0</v>
      </c>
    </row>
    <row r="83" spans="11:15">
      <c r="N83" s="6"/>
      <c r="O83" s="5">
        <f t="shared" si="2"/>
        <v>0</v>
      </c>
    </row>
    <row r="84" spans="11:15">
      <c r="K84" t="s">
        <v>363</v>
      </c>
      <c r="L84">
        <v>6</v>
      </c>
      <c r="M84">
        <v>1100</v>
      </c>
      <c r="N84" s="6">
        <v>6600</v>
      </c>
      <c r="O84" s="5">
        <f t="shared" si="2"/>
        <v>6600</v>
      </c>
    </row>
    <row r="86" spans="11:15">
      <c r="O86">
        <f>SUM(O28:O84)</f>
        <v>543409.47600000002</v>
      </c>
    </row>
    <row r="88" spans="11:15">
      <c r="N88" s="6">
        <f>SUM(N28:N84)</f>
        <v>534795.93599999999</v>
      </c>
      <c r="O88" s="6">
        <f>543409.48-N88</f>
        <v>8613.5439999999944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"/>
  <sheetViews>
    <sheetView workbookViewId="0"/>
  </sheetViews>
  <sheetFormatPr defaultRowHeight="12.75"/>
  <cols>
    <col min="1" max="1" width="4.42578125" customWidth="1"/>
    <col min="2" max="2" width="27.28515625" customWidth="1"/>
    <col min="3" max="3" width="2.7109375" customWidth="1"/>
    <col min="4" max="4" width="9" customWidth="1"/>
    <col min="5" max="5" width="10.42578125" customWidth="1"/>
    <col min="6" max="6" width="12" customWidth="1"/>
    <col min="7" max="8" width="13.42578125" customWidth="1"/>
    <col min="9" max="9" width="10.42578125" customWidth="1"/>
    <col min="10" max="10" width="3.140625" customWidth="1"/>
    <col min="11" max="11" width="12" customWidth="1"/>
    <col min="12" max="12" width="11.140625" customWidth="1"/>
    <col min="13" max="13" width="10.28515625" customWidth="1"/>
    <col min="14" max="14" width="12" customWidth="1"/>
    <col min="15" max="15" width="11.140625" customWidth="1"/>
    <col min="16" max="16" width="12" customWidth="1"/>
    <col min="17" max="17" width="11.140625" customWidth="1"/>
    <col min="18" max="18" width="10.28515625" customWidth="1"/>
    <col min="19" max="19" width="12" customWidth="1"/>
    <col min="20" max="20" width="11.140625" customWidth="1"/>
    <col min="21" max="21" width="12" customWidth="1"/>
    <col min="22" max="22" width="11.140625" customWidth="1"/>
    <col min="23" max="23" width="10.28515625" customWidth="1"/>
    <col min="24" max="24" width="12" customWidth="1"/>
    <col min="25" max="25" width="11.140625" customWidth="1"/>
    <col min="26" max="26" width="12" customWidth="1"/>
  </cols>
  <sheetData>
    <row r="1" spans="1:26" ht="63.2" customHeight="1">
      <c r="A1" s="29" t="s">
        <v>13</v>
      </c>
      <c r="B1" s="29" t="s">
        <v>14</v>
      </c>
      <c r="C1" s="29"/>
      <c r="D1" s="29" t="s">
        <v>15</v>
      </c>
      <c r="E1" s="29" t="s">
        <v>16</v>
      </c>
      <c r="F1" s="29" t="s">
        <v>17</v>
      </c>
      <c r="G1" s="29" t="s">
        <v>18</v>
      </c>
      <c r="H1" s="29" t="s">
        <v>19</v>
      </c>
      <c r="I1" s="29" t="s">
        <v>20</v>
      </c>
      <c r="J1" s="29"/>
      <c r="K1" t="s">
        <v>21</v>
      </c>
      <c r="L1" s="29" t="s">
        <v>22</v>
      </c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39.75" customHeight="1">
      <c r="A2" s="29" t="s">
        <v>13</v>
      </c>
      <c r="B2" s="29" t="s">
        <v>14</v>
      </c>
      <c r="C2" s="29"/>
      <c r="D2" s="29" t="s">
        <v>15</v>
      </c>
      <c r="E2" s="29" t="s">
        <v>16</v>
      </c>
      <c r="F2" s="29" t="s">
        <v>17</v>
      </c>
      <c r="G2" s="29" t="s">
        <v>18</v>
      </c>
      <c r="H2" s="29" t="s">
        <v>19</v>
      </c>
      <c r="I2" s="29" t="s">
        <v>20</v>
      </c>
      <c r="J2" s="29"/>
      <c r="K2" t="s">
        <v>23</v>
      </c>
      <c r="L2" s="29" t="s">
        <v>22</v>
      </c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7.4" customHeight="1">
      <c r="A3" s="29" t="s">
        <v>13</v>
      </c>
      <c r="B3" s="29" t="s">
        <v>14</v>
      </c>
      <c r="C3" s="29"/>
      <c r="D3" s="29" t="s">
        <v>15</v>
      </c>
      <c r="E3" s="29" t="s">
        <v>16</v>
      </c>
      <c r="F3" s="29" t="s">
        <v>17</v>
      </c>
      <c r="G3" s="29" t="s">
        <v>24</v>
      </c>
      <c r="H3" s="29" t="s">
        <v>25</v>
      </c>
      <c r="I3" s="29" t="s">
        <v>26</v>
      </c>
      <c r="J3" s="29"/>
      <c r="K3" s="29" t="s">
        <v>27</v>
      </c>
      <c r="L3" s="29" t="s">
        <v>28</v>
      </c>
      <c r="M3" s="29"/>
      <c r="N3" s="29" t="s">
        <v>29</v>
      </c>
      <c r="O3" s="29"/>
      <c r="P3" s="29" t="s">
        <v>30</v>
      </c>
      <c r="Q3" s="29" t="s">
        <v>31</v>
      </c>
      <c r="R3" s="29"/>
      <c r="S3" s="29" t="s">
        <v>32</v>
      </c>
      <c r="T3" s="29"/>
      <c r="U3" s="29" t="s">
        <v>33</v>
      </c>
      <c r="V3" s="29" t="s">
        <v>34</v>
      </c>
      <c r="W3" s="29"/>
      <c r="X3" s="29" t="s">
        <v>35</v>
      </c>
      <c r="Y3" s="29"/>
      <c r="Z3" s="29" t="s">
        <v>36</v>
      </c>
    </row>
    <row r="4" spans="1:26" ht="13.7" customHeight="1">
      <c r="A4" s="29" t="s">
        <v>13</v>
      </c>
      <c r="B4" s="29" t="s">
        <v>14</v>
      </c>
      <c r="C4" s="29"/>
      <c r="D4" s="29" t="s">
        <v>15</v>
      </c>
      <c r="E4" s="29" t="s">
        <v>16</v>
      </c>
      <c r="F4" s="29" t="s">
        <v>17</v>
      </c>
      <c r="G4" s="29" t="s">
        <v>24</v>
      </c>
      <c r="H4" s="29" t="s">
        <v>25</v>
      </c>
      <c r="I4" s="29" t="s">
        <v>26</v>
      </c>
      <c r="J4" s="29"/>
      <c r="K4" s="29" t="s">
        <v>27</v>
      </c>
      <c r="L4" t="s">
        <v>37</v>
      </c>
      <c r="M4" t="s">
        <v>38</v>
      </c>
      <c r="N4" t="s">
        <v>39</v>
      </c>
      <c r="O4" t="s">
        <v>40</v>
      </c>
      <c r="P4" s="29" t="s">
        <v>30</v>
      </c>
      <c r="Q4" t="s">
        <v>41</v>
      </c>
      <c r="R4" t="s">
        <v>42</v>
      </c>
      <c r="S4" t="s">
        <v>43</v>
      </c>
      <c r="T4" t="s">
        <v>44</v>
      </c>
      <c r="U4" s="29" t="s">
        <v>33</v>
      </c>
      <c r="V4" t="s">
        <v>45</v>
      </c>
      <c r="W4" t="s">
        <v>46</v>
      </c>
      <c r="X4" t="s">
        <v>47</v>
      </c>
      <c r="Y4" t="s">
        <v>48</v>
      </c>
      <c r="Z4" s="29" t="s">
        <v>36</v>
      </c>
    </row>
    <row r="5" spans="1:26" ht="13.7" customHeight="1">
      <c r="A5" s="29" t="s">
        <v>49</v>
      </c>
      <c r="B5" s="29" t="s">
        <v>50</v>
      </c>
      <c r="C5" s="29"/>
      <c r="D5" s="29" t="s">
        <v>51</v>
      </c>
      <c r="E5" s="29" t="s">
        <v>52</v>
      </c>
      <c r="F5" t="s">
        <v>53</v>
      </c>
      <c r="G5" t="s">
        <v>54</v>
      </c>
      <c r="H5" t="s">
        <v>55</v>
      </c>
      <c r="I5" t="s">
        <v>56</v>
      </c>
      <c r="J5" t="s">
        <v>57</v>
      </c>
      <c r="K5" t="s">
        <v>58</v>
      </c>
      <c r="L5" t="s">
        <v>59</v>
      </c>
      <c r="M5" t="s">
        <v>60</v>
      </c>
      <c r="N5" t="s">
        <v>61</v>
      </c>
      <c r="O5" t="s">
        <v>62</v>
      </c>
      <c r="P5" t="s">
        <v>63</v>
      </c>
      <c r="Q5" t="s">
        <v>64</v>
      </c>
      <c r="R5" t="s">
        <v>65</v>
      </c>
      <c r="S5" t="s">
        <v>66</v>
      </c>
      <c r="T5" t="s">
        <v>67</v>
      </c>
      <c r="U5" t="s">
        <v>68</v>
      </c>
      <c r="V5" t="s">
        <v>69</v>
      </c>
      <c r="W5" t="s">
        <v>70</v>
      </c>
      <c r="X5" t="s">
        <v>71</v>
      </c>
      <c r="Y5" t="s">
        <v>72</v>
      </c>
      <c r="Z5" t="s">
        <v>73</v>
      </c>
    </row>
    <row r="6" spans="1:26" ht="13.7" customHeight="1">
      <c r="A6" s="29" t="s">
        <v>49</v>
      </c>
      <c r="B6" s="29" t="s">
        <v>50</v>
      </c>
      <c r="C6" s="29"/>
      <c r="D6" s="29" t="s">
        <v>51</v>
      </c>
      <c r="E6" s="29" t="s">
        <v>52</v>
      </c>
      <c r="F6" t="s">
        <v>74</v>
      </c>
      <c r="G6" t="s">
        <v>75</v>
      </c>
      <c r="H6" t="s">
        <v>76</v>
      </c>
      <c r="I6" t="s">
        <v>77</v>
      </c>
      <c r="J6" t="s">
        <v>78</v>
      </c>
      <c r="K6" t="s">
        <v>79</v>
      </c>
      <c r="L6" t="s">
        <v>80</v>
      </c>
      <c r="M6" t="s">
        <v>81</v>
      </c>
      <c r="N6" t="s">
        <v>82</v>
      </c>
      <c r="O6" t="s">
        <v>83</v>
      </c>
      <c r="P6" t="s">
        <v>84</v>
      </c>
      <c r="Q6" t="s">
        <v>85</v>
      </c>
      <c r="R6" t="s">
        <v>86</v>
      </c>
      <c r="S6" t="s">
        <v>87</v>
      </c>
      <c r="T6" t="s">
        <v>88</v>
      </c>
      <c r="U6" t="s">
        <v>89</v>
      </c>
      <c r="V6" t="s">
        <v>90</v>
      </c>
      <c r="W6" t="s">
        <v>91</v>
      </c>
      <c r="X6" t="s">
        <v>92</v>
      </c>
      <c r="Y6" t="s">
        <v>93</v>
      </c>
      <c r="Z6" t="s">
        <v>94</v>
      </c>
    </row>
    <row r="7" spans="1:26" ht="13.7" customHeight="1">
      <c r="A7" s="29" t="s">
        <v>95</v>
      </c>
      <c r="B7" s="29" t="s">
        <v>96</v>
      </c>
      <c r="C7" s="29"/>
      <c r="D7" s="29" t="s">
        <v>97</v>
      </c>
      <c r="E7" s="29" t="s">
        <v>98</v>
      </c>
      <c r="F7" t="s">
        <v>99</v>
      </c>
      <c r="G7" t="s">
        <v>100</v>
      </c>
      <c r="H7" t="s">
        <v>101</v>
      </c>
      <c r="I7" t="s">
        <v>102</v>
      </c>
      <c r="J7" t="s">
        <v>103</v>
      </c>
      <c r="K7" t="s">
        <v>104</v>
      </c>
      <c r="L7" t="s">
        <v>105</v>
      </c>
      <c r="M7" t="s">
        <v>106</v>
      </c>
      <c r="N7" t="s">
        <v>107</v>
      </c>
      <c r="O7" t="s">
        <v>108</v>
      </c>
      <c r="P7" t="s">
        <v>109</v>
      </c>
      <c r="Q7" t="s">
        <v>110</v>
      </c>
      <c r="R7" t="s">
        <v>111</v>
      </c>
      <c r="S7" t="s">
        <v>112</v>
      </c>
      <c r="T7" t="s">
        <v>113</v>
      </c>
      <c r="U7" t="s">
        <v>114</v>
      </c>
      <c r="V7" t="s">
        <v>115</v>
      </c>
      <c r="W7" t="s">
        <v>116</v>
      </c>
      <c r="X7" t="s">
        <v>117</v>
      </c>
      <c r="Y7" t="s">
        <v>118</v>
      </c>
      <c r="Z7" t="s">
        <v>119</v>
      </c>
    </row>
    <row r="8" spans="1:26" ht="13.7" customHeight="1">
      <c r="A8" s="29" t="s">
        <v>95</v>
      </c>
      <c r="B8" s="29" t="s">
        <v>96</v>
      </c>
      <c r="C8" s="29"/>
      <c r="D8" s="29" t="s">
        <v>97</v>
      </c>
      <c r="E8" s="29" t="s">
        <v>98</v>
      </c>
      <c r="F8" t="s">
        <v>120</v>
      </c>
      <c r="G8" t="s">
        <v>121</v>
      </c>
      <c r="H8" t="s">
        <v>122</v>
      </c>
      <c r="I8" t="s">
        <v>123</v>
      </c>
      <c r="J8" t="s">
        <v>124</v>
      </c>
      <c r="K8" t="s">
        <v>125</v>
      </c>
      <c r="L8" t="s">
        <v>126</v>
      </c>
      <c r="M8" t="s">
        <v>127</v>
      </c>
      <c r="N8" t="s">
        <v>128</v>
      </c>
      <c r="O8" t="s">
        <v>129</v>
      </c>
      <c r="P8" t="s">
        <v>130</v>
      </c>
      <c r="Q8" t="s">
        <v>131</v>
      </c>
      <c r="R8" t="s">
        <v>132</v>
      </c>
      <c r="S8" t="s">
        <v>133</v>
      </c>
      <c r="T8" t="s">
        <v>134</v>
      </c>
      <c r="U8" t="s">
        <v>135</v>
      </c>
      <c r="V8" t="s">
        <v>136</v>
      </c>
      <c r="W8" t="s">
        <v>137</v>
      </c>
      <c r="X8" t="s">
        <v>138</v>
      </c>
      <c r="Y8" t="s">
        <v>139</v>
      </c>
      <c r="Z8" t="s">
        <v>140</v>
      </c>
    </row>
    <row r="9" spans="1:26" ht="13.7" customHeight="1">
      <c r="A9" s="29" t="s">
        <v>141</v>
      </c>
      <c r="B9" s="29" t="s">
        <v>142</v>
      </c>
      <c r="C9" s="29"/>
      <c r="D9" s="29" t="s">
        <v>143</v>
      </c>
      <c r="E9" s="29" t="s">
        <v>144</v>
      </c>
      <c r="F9" t="s">
        <v>145</v>
      </c>
      <c r="G9" t="s">
        <v>146</v>
      </c>
      <c r="H9" t="s">
        <v>147</v>
      </c>
      <c r="I9" t="s">
        <v>148</v>
      </c>
      <c r="J9" t="s">
        <v>149</v>
      </c>
      <c r="K9" t="s">
        <v>150</v>
      </c>
      <c r="L9" t="s">
        <v>151</v>
      </c>
      <c r="M9" t="s">
        <v>152</v>
      </c>
      <c r="N9" t="s">
        <v>153</v>
      </c>
      <c r="O9" t="s">
        <v>154</v>
      </c>
      <c r="P9" t="s">
        <v>155</v>
      </c>
      <c r="Q9" t="s">
        <v>156</v>
      </c>
      <c r="R9" t="s">
        <v>157</v>
      </c>
      <c r="S9" t="s">
        <v>158</v>
      </c>
      <c r="T9" t="s">
        <v>159</v>
      </c>
      <c r="U9" t="s">
        <v>160</v>
      </c>
      <c r="V9" t="s">
        <v>161</v>
      </c>
      <c r="W9" t="s">
        <v>162</v>
      </c>
      <c r="X9" t="s">
        <v>163</v>
      </c>
      <c r="Y9" t="s">
        <v>164</v>
      </c>
      <c r="Z9" t="s">
        <v>165</v>
      </c>
    </row>
    <row r="10" spans="1:26" ht="13.7" customHeight="1">
      <c r="A10" s="29" t="s">
        <v>141</v>
      </c>
      <c r="B10" s="29" t="s">
        <v>142</v>
      </c>
      <c r="C10" s="29"/>
      <c r="D10" s="29" t="s">
        <v>143</v>
      </c>
      <c r="E10" s="29" t="s">
        <v>144</v>
      </c>
      <c r="F10" t="s">
        <v>166</v>
      </c>
      <c r="G10" t="s">
        <v>167</v>
      </c>
      <c r="H10" t="s">
        <v>168</v>
      </c>
      <c r="I10" t="s">
        <v>169</v>
      </c>
      <c r="J10" t="s">
        <v>170</v>
      </c>
      <c r="K10" t="s">
        <v>171</v>
      </c>
      <c r="L10" t="s">
        <v>172</v>
      </c>
      <c r="M10" t="s">
        <v>173</v>
      </c>
      <c r="N10" t="s">
        <v>174</v>
      </c>
      <c r="O10" t="s">
        <v>175</v>
      </c>
      <c r="P10" t="s">
        <v>176</v>
      </c>
      <c r="Q10" t="s">
        <v>177</v>
      </c>
      <c r="R10" t="s">
        <v>178</v>
      </c>
      <c r="S10" t="s">
        <v>179</v>
      </c>
      <c r="T10" t="s">
        <v>180</v>
      </c>
      <c r="U10" t="s">
        <v>181</v>
      </c>
      <c r="V10" t="s">
        <v>182</v>
      </c>
      <c r="W10" t="s">
        <v>183</v>
      </c>
      <c r="X10" t="s">
        <v>184</v>
      </c>
      <c r="Y10" t="s">
        <v>185</v>
      </c>
      <c r="Z10" t="s">
        <v>186</v>
      </c>
    </row>
    <row r="11" spans="1:26" ht="13.7" customHeight="1">
      <c r="A11" s="29" t="s">
        <v>187</v>
      </c>
      <c r="B11" s="29" t="s">
        <v>188</v>
      </c>
      <c r="C11" s="29"/>
      <c r="D11" s="29" t="s">
        <v>189</v>
      </c>
      <c r="E11" s="29" t="s">
        <v>190</v>
      </c>
      <c r="F11" t="s">
        <v>191</v>
      </c>
      <c r="G11" t="s">
        <v>192</v>
      </c>
      <c r="H11" t="s">
        <v>193</v>
      </c>
      <c r="I11" t="s">
        <v>194</v>
      </c>
      <c r="J11" t="s">
        <v>195</v>
      </c>
      <c r="K11" t="s">
        <v>196</v>
      </c>
      <c r="L11" t="s">
        <v>197</v>
      </c>
      <c r="M11" t="s">
        <v>198</v>
      </c>
      <c r="N11" t="s">
        <v>199</v>
      </c>
      <c r="O11" t="s">
        <v>200</v>
      </c>
      <c r="P11" t="s">
        <v>201</v>
      </c>
      <c r="Q11" t="s">
        <v>202</v>
      </c>
      <c r="R11" t="s">
        <v>203</v>
      </c>
      <c r="S11" t="s">
        <v>204</v>
      </c>
      <c r="T11" t="s">
        <v>205</v>
      </c>
      <c r="U11" t="s">
        <v>206</v>
      </c>
      <c r="V11" t="s">
        <v>207</v>
      </c>
      <c r="W11" t="s">
        <v>208</v>
      </c>
      <c r="X11" t="s">
        <v>209</v>
      </c>
      <c r="Y11" t="s">
        <v>210</v>
      </c>
      <c r="Z11" t="s">
        <v>211</v>
      </c>
    </row>
    <row r="12" spans="1:26" ht="13.7" customHeight="1">
      <c r="A12" s="29" t="s">
        <v>187</v>
      </c>
      <c r="B12" s="29" t="s">
        <v>188</v>
      </c>
      <c r="C12" s="29"/>
      <c r="D12" s="29" t="s">
        <v>189</v>
      </c>
      <c r="E12" s="29" t="s">
        <v>190</v>
      </c>
      <c r="F12" t="s">
        <v>212</v>
      </c>
      <c r="G12" t="s">
        <v>213</v>
      </c>
      <c r="H12" t="s">
        <v>214</v>
      </c>
      <c r="I12" t="s">
        <v>215</v>
      </c>
      <c r="J12" t="s">
        <v>216</v>
      </c>
      <c r="K12" t="s">
        <v>217</v>
      </c>
      <c r="L12" t="s">
        <v>218</v>
      </c>
      <c r="M12" t="s">
        <v>219</v>
      </c>
      <c r="N12" t="s">
        <v>220</v>
      </c>
      <c r="O12" t="s">
        <v>221</v>
      </c>
      <c r="P12" t="s">
        <v>222</v>
      </c>
      <c r="Q12" t="s">
        <v>223</v>
      </c>
      <c r="R12" t="s">
        <v>224</v>
      </c>
      <c r="S12" t="s">
        <v>225</v>
      </c>
      <c r="T12" t="s">
        <v>226</v>
      </c>
      <c r="U12" t="s">
        <v>227</v>
      </c>
      <c r="V12" t="s">
        <v>228</v>
      </c>
      <c r="W12" t="s">
        <v>229</v>
      </c>
      <c r="X12" t="s">
        <v>230</v>
      </c>
      <c r="Y12" t="s">
        <v>231</v>
      </c>
      <c r="Z12" t="s">
        <v>232</v>
      </c>
    </row>
    <row r="13" spans="1:26" ht="13.7" customHeight="1">
      <c r="A13" s="29" t="s">
        <v>233</v>
      </c>
      <c r="B13" s="29"/>
      <c r="C13" s="29"/>
      <c r="D13" s="29"/>
      <c r="E13" s="29"/>
      <c r="F13" t="s">
        <v>234</v>
      </c>
      <c r="G13" t="s">
        <v>235</v>
      </c>
      <c r="H13" t="s">
        <v>236</v>
      </c>
      <c r="I13" t="s">
        <v>237</v>
      </c>
      <c r="J13" t="s">
        <v>238</v>
      </c>
      <c r="K13" t="s">
        <v>239</v>
      </c>
      <c r="L13" t="s">
        <v>240</v>
      </c>
      <c r="M13" t="s">
        <v>241</v>
      </c>
      <c r="N13" t="s">
        <v>242</v>
      </c>
      <c r="O13" t="s">
        <v>243</v>
      </c>
      <c r="P13" t="s">
        <v>244</v>
      </c>
      <c r="Q13" t="s">
        <v>245</v>
      </c>
      <c r="R13" t="s">
        <v>246</v>
      </c>
      <c r="S13" t="s">
        <v>247</v>
      </c>
      <c r="T13" t="s">
        <v>248</v>
      </c>
      <c r="U13" t="s">
        <v>249</v>
      </c>
      <c r="V13" t="s">
        <v>250</v>
      </c>
      <c r="W13" t="s">
        <v>251</v>
      </c>
      <c r="X13" t="s">
        <v>252</v>
      </c>
      <c r="Y13" t="s">
        <v>253</v>
      </c>
      <c r="Z13" t="s">
        <v>254</v>
      </c>
    </row>
    <row r="14" spans="1:26" ht="13.7" customHeight="1">
      <c r="A14" t="s">
        <v>255</v>
      </c>
      <c r="B14" s="29" t="s">
        <v>256</v>
      </c>
      <c r="C14" s="29"/>
      <c r="D14" s="29"/>
      <c r="E14" s="29"/>
      <c r="F14" t="s">
        <v>257</v>
      </c>
      <c r="G14" t="s">
        <v>258</v>
      </c>
      <c r="H14" t="s">
        <v>259</v>
      </c>
      <c r="I14" t="s">
        <v>260</v>
      </c>
      <c r="J14" t="s">
        <v>261</v>
      </c>
      <c r="K14" t="s">
        <v>262</v>
      </c>
      <c r="L14" t="s">
        <v>263</v>
      </c>
      <c r="M14" t="s">
        <v>264</v>
      </c>
      <c r="N14" t="s">
        <v>265</v>
      </c>
      <c r="O14" t="s">
        <v>266</v>
      </c>
      <c r="P14" t="s">
        <v>267</v>
      </c>
      <c r="Q14" t="s">
        <v>268</v>
      </c>
      <c r="R14" t="s">
        <v>269</v>
      </c>
      <c r="S14" t="s">
        <v>270</v>
      </c>
      <c r="T14" t="s">
        <v>271</v>
      </c>
      <c r="U14" t="s">
        <v>272</v>
      </c>
      <c r="V14" t="s">
        <v>273</v>
      </c>
      <c r="W14" t="s">
        <v>274</v>
      </c>
      <c r="X14" t="s">
        <v>275</v>
      </c>
      <c r="Y14" t="s">
        <v>276</v>
      </c>
      <c r="Z14" t="s">
        <v>277</v>
      </c>
    </row>
    <row r="15" spans="1:26" ht="13.7" customHeight="1">
      <c r="A15" t="s">
        <v>278</v>
      </c>
      <c r="B15" s="29" t="s">
        <v>279</v>
      </c>
      <c r="C15" s="29"/>
      <c r="D15" s="29"/>
      <c r="E15" s="29"/>
      <c r="F15" t="s">
        <v>280</v>
      </c>
      <c r="G15" t="s">
        <v>281</v>
      </c>
      <c r="H15" t="s">
        <v>282</v>
      </c>
      <c r="I15" t="s">
        <v>283</v>
      </c>
      <c r="J15" t="s">
        <v>284</v>
      </c>
      <c r="K15" t="s">
        <v>285</v>
      </c>
      <c r="L15" t="s">
        <v>286</v>
      </c>
      <c r="M15" t="s">
        <v>287</v>
      </c>
      <c r="N15" t="s">
        <v>288</v>
      </c>
      <c r="O15" t="s">
        <v>289</v>
      </c>
      <c r="P15" t="s">
        <v>290</v>
      </c>
      <c r="Q15" t="s">
        <v>291</v>
      </c>
      <c r="R15" t="s">
        <v>292</v>
      </c>
      <c r="S15" t="s">
        <v>293</v>
      </c>
      <c r="T15" t="s">
        <v>294</v>
      </c>
      <c r="U15" t="s">
        <v>295</v>
      </c>
      <c r="V15" t="s">
        <v>296</v>
      </c>
      <c r="W15" t="s">
        <v>297</v>
      </c>
      <c r="X15" t="s">
        <v>298</v>
      </c>
      <c r="Y15" t="s">
        <v>299</v>
      </c>
      <c r="Z15" t="s">
        <v>300</v>
      </c>
    </row>
    <row r="16" spans="1:26" ht="15.2" customHeight="1">
      <c r="A16" s="29" t="s">
        <v>301</v>
      </c>
      <c r="B16" s="29"/>
    </row>
    <row r="17" spans="1:2" ht="15.2" customHeight="1">
      <c r="A17" s="29" t="s">
        <v>302</v>
      </c>
      <c r="B17" s="29"/>
    </row>
    <row r="18" spans="1:2" ht="15.2" customHeight="1">
      <c r="A18" s="29" t="s">
        <v>303</v>
      </c>
      <c r="B18" s="29"/>
    </row>
    <row r="19" spans="1:2" ht="15.2" customHeight="1">
      <c r="A19" s="29" t="s">
        <v>304</v>
      </c>
      <c r="B19" s="29"/>
    </row>
    <row r="20" spans="1:2" ht="15.2" customHeight="1">
      <c r="A20" s="29" t="s">
        <v>305</v>
      </c>
      <c r="B20" s="29"/>
    </row>
    <row r="21" spans="1:2" ht="15.2" customHeight="1">
      <c r="A21" s="29" t="s">
        <v>306</v>
      </c>
      <c r="B21" s="29"/>
    </row>
  </sheetData>
  <mergeCells count="47">
    <mergeCell ref="A19:B19"/>
    <mergeCell ref="A20:B20"/>
    <mergeCell ref="A21:B21"/>
    <mergeCell ref="B14:E14"/>
    <mergeCell ref="B15:E15"/>
    <mergeCell ref="A16:B16"/>
    <mergeCell ref="A17:B17"/>
    <mergeCell ref="A18:B18"/>
    <mergeCell ref="A11:A12"/>
    <mergeCell ref="B11:C12"/>
    <mergeCell ref="D11:D12"/>
    <mergeCell ref="E11:E12"/>
    <mergeCell ref="A13:E13"/>
    <mergeCell ref="A7:A8"/>
    <mergeCell ref="B7:C8"/>
    <mergeCell ref="D7:D8"/>
    <mergeCell ref="E7:E8"/>
    <mergeCell ref="A9:A10"/>
    <mergeCell ref="B9:C10"/>
    <mergeCell ref="D9:D10"/>
    <mergeCell ref="E9:E10"/>
    <mergeCell ref="Z3:Z4"/>
    <mergeCell ref="A5:A6"/>
    <mergeCell ref="B5:C6"/>
    <mergeCell ref="D5:D6"/>
    <mergeCell ref="E5:E6"/>
    <mergeCell ref="A1:A4"/>
    <mergeCell ref="B1:C4"/>
    <mergeCell ref="D1:D4"/>
    <mergeCell ref="E1:E4"/>
    <mergeCell ref="F1:F4"/>
    <mergeCell ref="G1:G2"/>
    <mergeCell ref="H1:H2"/>
    <mergeCell ref="I1:J2"/>
    <mergeCell ref="L1:Z2"/>
    <mergeCell ref="L3:M3"/>
    <mergeCell ref="N3:O3"/>
    <mergeCell ref="Q3:R3"/>
    <mergeCell ref="S3:T3"/>
    <mergeCell ref="V3:W3"/>
    <mergeCell ref="X3:Y3"/>
    <mergeCell ref="G3:G4"/>
    <mergeCell ref="H3:H4"/>
    <mergeCell ref="I3:J4"/>
    <mergeCell ref="K3:K4"/>
    <mergeCell ref="P3:P4"/>
    <mergeCell ref="U3:U4"/>
  </mergeCells>
  <pageMargins left="0" right="0" top="0" bottom="0" header="0" footer="0"/>
  <pageSetup paperSize="0" orientation="portrait" horizontalDpi="300" verticalDpi="300"/>
  <rowBreaks count="22" manualBreakCount="22">
    <brk max="16383" man="1"/>
    <brk id="1" max="16383" man="1"/>
    <brk id="2" max="16383" man="1"/>
    <brk id="3" max="16383" man="1"/>
    <brk id="4" max="16383" man="1"/>
    <brk id="5" max="16383" man="1"/>
    <brk id="6" max="16383" man="1"/>
    <brk id="7" max="16383" man="1"/>
    <brk id="8" max="16383" man="1"/>
    <brk id="9" max="16383" man="1"/>
    <brk id="10" max="16383" man="1"/>
    <brk id="11" max="16383" man="1"/>
    <brk id="12" max="16383" man="1"/>
    <brk id="13" max="16383" man="1"/>
    <brk id="14" max="16383" man="1"/>
    <brk id="15" max="16383" man="1"/>
    <brk id="16" max="16383" man="1"/>
    <brk id="17" max="16383" man="1"/>
    <brk id="18" max="16383" man="1"/>
    <brk id="19" max="16383" man="1"/>
    <brk id="20" max="16383" man="1"/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Values</vt:lpstr>
      <vt:lpstr>Arkusz1</vt:lpstr>
      <vt:lpstr>Fields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Dorota Kaczmarek</cp:lastModifiedBy>
  <cp:lastPrinted>2022-02-03T06:38:04Z</cp:lastPrinted>
  <dcterms:created xsi:type="dcterms:W3CDTF">2009-06-17T07:33:19Z</dcterms:created>
  <dcterms:modified xsi:type="dcterms:W3CDTF">2022-02-25T13:01:37Z</dcterms:modified>
</cp:coreProperties>
</file>